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85" windowWidth="14805" windowHeight="7530" tabRatio="789" activeTab="2"/>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N20" i="72" l="1"/>
  <c r="M20" i="72"/>
  <c r="O20" i="72" s="1"/>
  <c r="E20" i="72"/>
  <c r="N19" i="72"/>
  <c r="M19" i="72"/>
  <c r="O19" i="72" s="1"/>
  <c r="E19" i="72"/>
  <c r="N18" i="72"/>
  <c r="M18" i="72"/>
  <c r="O18" i="72" s="1"/>
  <c r="E18" i="72"/>
  <c r="N17" i="72"/>
  <c r="M17" i="72"/>
  <c r="O17" i="72" s="1"/>
  <c r="E17" i="72"/>
  <c r="N16" i="72"/>
  <c r="M16" i="72"/>
  <c r="O16" i="72" s="1"/>
  <c r="E16" i="72"/>
  <c r="N15" i="72"/>
  <c r="M15" i="72"/>
  <c r="O15" i="72" s="1"/>
  <c r="E15" i="72"/>
  <c r="N14" i="72"/>
  <c r="M14" i="72"/>
  <c r="O14" i="72" s="1"/>
  <c r="E14" i="72"/>
  <c r="N13" i="72"/>
  <c r="M13" i="72"/>
  <c r="O13" i="72" s="1"/>
  <c r="E13" i="72"/>
  <c r="N12" i="72"/>
  <c r="M12" i="72"/>
  <c r="O12" i="72" s="1"/>
  <c r="E12" i="72"/>
  <c r="N11" i="72"/>
  <c r="N9" i="72" s="1"/>
  <c r="M11" i="72"/>
  <c r="E11" i="72"/>
  <c r="N10" i="72"/>
  <c r="M10" i="72"/>
  <c r="O10" i="72" s="1"/>
  <c r="E10" i="72"/>
  <c r="L9" i="72"/>
  <c r="K9" i="72"/>
  <c r="J9" i="72"/>
  <c r="I9" i="72"/>
  <c r="H9" i="72"/>
  <c r="G9" i="72"/>
  <c r="F9" i="72"/>
  <c r="D9" i="72"/>
  <c r="C9" i="72"/>
  <c r="G22" i="50"/>
  <c r="G17" i="50"/>
  <c r="F17" i="50"/>
  <c r="E17" i="50"/>
  <c r="D17" i="50"/>
  <c r="C17" i="50"/>
  <c r="G12" i="50"/>
  <c r="F12" i="50"/>
  <c r="F22" i="50" s="1"/>
  <c r="E12" i="50"/>
  <c r="E22" i="50" s="1"/>
  <c r="D12" i="50"/>
  <c r="D22" i="50" s="1"/>
  <c r="C12" i="50"/>
  <c r="C22" i="50" s="1"/>
  <c r="G7" i="50"/>
  <c r="F7" i="50"/>
  <c r="E7" i="50"/>
  <c r="D7" i="50"/>
  <c r="C7" i="50"/>
  <c r="E16" i="49"/>
  <c r="D16" i="49"/>
  <c r="C16" i="49"/>
  <c r="E10" i="49"/>
  <c r="D10" i="49"/>
  <c r="C10" i="49"/>
  <c r="D23" i="48"/>
  <c r="F16" i="48"/>
  <c r="F23" i="48" s="1"/>
  <c r="E16" i="48"/>
  <c r="E23" i="48" s="1"/>
  <c r="D16" i="48"/>
  <c r="F8" i="48"/>
  <c r="E8" i="48"/>
  <c r="D8" i="48"/>
  <c r="E10" i="40"/>
  <c r="D10" i="40"/>
  <c r="C10" i="40"/>
  <c r="E9" i="72" l="1"/>
  <c r="M9" i="72"/>
  <c r="O11" i="72"/>
  <c r="O9" i="72" s="1"/>
  <c r="O32" i="67"/>
  <c r="O31" i="67"/>
  <c r="B50" i="67" l="1"/>
  <c r="L50" i="67"/>
  <c r="K50" i="67"/>
  <c r="J50" i="67"/>
  <c r="I50" i="67"/>
  <c r="H50" i="67"/>
  <c r="G50" i="67"/>
  <c r="F50" i="67"/>
  <c r="E50" i="67"/>
  <c r="D50" i="67"/>
  <c r="C50" i="67"/>
  <c r="B2" i="72" l="1"/>
  <c r="N22" i="72"/>
  <c r="M22" i="72"/>
  <c r="O22" i="72" l="1"/>
  <c r="B2" i="50" l="1"/>
  <c r="B2" i="49"/>
  <c r="B2" i="48"/>
  <c r="B2" i="40"/>
  <c r="B2" i="39"/>
  <c r="B2" i="68"/>
  <c r="S23" i="67"/>
  <c r="S22" i="67"/>
  <c r="S21" i="67"/>
  <c r="S20" i="67"/>
  <c r="S19" i="67"/>
  <c r="S18" i="67"/>
  <c r="S17" i="67"/>
  <c r="S16" i="67"/>
  <c r="S15" i="67"/>
  <c r="S14" i="67"/>
  <c r="S13" i="67"/>
  <c r="S12" i="67"/>
  <c r="S11" i="67"/>
  <c r="S10" i="67"/>
  <c r="S9" i="67"/>
  <c r="M49" i="67"/>
  <c r="M48" i="67"/>
  <c r="D37" i="67"/>
  <c r="C37" i="67"/>
  <c r="B37" i="67"/>
  <c r="A35" i="72" l="1"/>
  <c r="F10" i="40" l="1"/>
  <c r="G10" i="40" s="1"/>
  <c r="S8" i="67" l="1"/>
  <c r="B24" i="67" l="1"/>
  <c r="M42" i="67" l="1"/>
  <c r="M43" i="67"/>
  <c r="M44" i="67"/>
  <c r="M45" i="67"/>
  <c r="M46" i="67"/>
  <c r="M47" i="67"/>
  <c r="F37" i="67"/>
  <c r="G37" i="67"/>
  <c r="H37" i="67"/>
  <c r="I37" i="67"/>
  <c r="J37" i="67"/>
  <c r="K37" i="67"/>
  <c r="L37" i="67"/>
  <c r="M37" i="67"/>
  <c r="N37" i="67"/>
  <c r="M41" i="67" l="1"/>
  <c r="M50" i="67" s="1"/>
  <c r="O36" i="67"/>
  <c r="O35" i="67"/>
  <c r="O34" i="67"/>
  <c r="O33" i="67"/>
  <c r="O30" i="67"/>
  <c r="O29" i="67"/>
  <c r="O28" i="67"/>
  <c r="R24" i="67"/>
  <c r="Q24" i="67"/>
  <c r="P24" i="67"/>
  <c r="O24" i="67"/>
  <c r="N24" i="67"/>
  <c r="M24" i="67"/>
  <c r="L24" i="67"/>
  <c r="K24" i="67"/>
  <c r="J24" i="67"/>
  <c r="I24" i="67"/>
  <c r="H24" i="67"/>
  <c r="G24" i="67"/>
  <c r="F24" i="67"/>
  <c r="D24" i="67"/>
  <c r="C24" i="67"/>
  <c r="S24" i="67" l="1"/>
  <c r="O37" i="67"/>
</calcChain>
</file>

<file path=xl/sharedStrings.xml><?xml version="1.0" encoding="utf-8"?>
<sst xmlns="http://schemas.openxmlformats.org/spreadsheetml/2006/main" count="345" uniqueCount="242">
  <si>
    <t>X</t>
  </si>
  <si>
    <t>1.1</t>
  </si>
  <si>
    <t>1.2</t>
  </si>
  <si>
    <t>1.3</t>
  </si>
  <si>
    <t>1.4</t>
  </si>
  <si>
    <t>1.5</t>
  </si>
  <si>
    <t>1.6</t>
  </si>
  <si>
    <t>1.7</t>
  </si>
  <si>
    <t>1.8</t>
  </si>
  <si>
    <t>1.9</t>
  </si>
  <si>
    <t>1.10</t>
  </si>
  <si>
    <t>1.11</t>
  </si>
  <si>
    <t>#</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</si>
  <si>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</si>
  <si>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</si>
  <si>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</si>
  <si>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</si>
  <si>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</si>
  <si>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</si>
  <si>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</si>
  <si>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</si>
  <si>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</si>
  <si>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</si>
  <si>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</si>
  <si>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</si>
  <si>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</si>
  <si>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</si>
  <si>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</si>
  <si>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</si>
  <si>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</si>
  <si>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</si>
  <si>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</si>
  <si>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</si>
  <si>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</si>
  <si>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</si>
  <si>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</si>
  <si>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</si>
  <si>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</si>
  <si>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</si>
  <si>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</si>
  <si>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</si>
  <si>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</si>
  <si>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</si>
  <si>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</si>
  <si>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</si>
  <si>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Cash and cash equivalents</t>
  </si>
  <si>
    <t>Due from banks</t>
  </si>
  <si>
    <t>Loans and advance to customers</t>
  </si>
  <si>
    <t>Investment Securities available for sale</t>
  </si>
  <si>
    <t>Other financial assets</t>
  </si>
  <si>
    <t>Goodwill</t>
  </si>
  <si>
    <t>Bonds carried at amortized cost</t>
  </si>
  <si>
    <t>Investments in finance leases</t>
  </si>
  <si>
    <t>Investment properties</t>
  </si>
  <si>
    <t>Current income tax prepayment</t>
  </si>
  <si>
    <t>Deferred income tax asset</t>
  </si>
  <si>
    <t>Other assets</t>
  </si>
  <si>
    <t>Premises and equipment</t>
  </si>
  <si>
    <t xml:space="preserve">Intangible assets </t>
  </si>
  <si>
    <t>Mandatory cash balances with the National Bank of Georgia</t>
  </si>
  <si>
    <t>Investments in Subsidiaries and Associates</t>
  </si>
  <si>
    <t>Bank:</t>
  </si>
  <si>
    <t>Date:</t>
  </si>
  <si>
    <t>JSC TBC Bank</t>
  </si>
  <si>
    <t>Total assets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</si>
  <si>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</si>
  <si>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</si>
  <si>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</si>
  <si>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</si>
  <si>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</si>
  <si>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</si>
  <si>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</si>
  <si>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</si>
  <si>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</si>
  <si>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Due to credit institutions</t>
  </si>
  <si>
    <t>Customer accounts</t>
  </si>
  <si>
    <t>Other financial liabilities</t>
  </si>
  <si>
    <t>Current income tax liability</t>
  </si>
  <si>
    <t>Debt securities in issue</t>
  </si>
  <si>
    <t xml:space="preserve">Deferred income tax liability </t>
  </si>
  <si>
    <t>Provisions for liabilities and charges</t>
  </si>
  <si>
    <t>Other liabilities</t>
  </si>
  <si>
    <t>Subordinated debt</t>
  </si>
  <si>
    <t>TOTAL LIABILITIES</t>
  </si>
  <si>
    <t>Share capital</t>
  </si>
  <si>
    <t>Share premium</t>
  </si>
  <si>
    <t>Retained earnings</t>
  </si>
  <si>
    <t>Share based payment reserve</t>
  </si>
  <si>
    <t>Revaluation reserve for premises</t>
  </si>
  <si>
    <t>Non-controlling Interests</t>
  </si>
  <si>
    <t>Total equity attributable to shareholders of the Bank</t>
  </si>
  <si>
    <t>Cummulative foreign currency translation reserve</t>
  </si>
  <si>
    <t>Revaluation reserve for available-for-sale securities</t>
  </si>
  <si>
    <t>TOTAL EQUITY</t>
  </si>
  <si>
    <t>Net interest income</t>
  </si>
  <si>
    <t>Total Revenue</t>
  </si>
  <si>
    <t>Supervisory Board</t>
  </si>
  <si>
    <t>Other material risk takers</t>
  </si>
  <si>
    <t>Number of employees</t>
  </si>
  <si>
    <t>Total fixed remuneration</t>
  </si>
  <si>
    <t>Total Remuneration</t>
  </si>
  <si>
    <t>Fixed remuneration</t>
  </si>
  <si>
    <t>Of which cash-based</t>
  </si>
  <si>
    <t>Of which: deferred</t>
  </si>
  <si>
    <t>Of which: shares or other share-linked instruments</t>
  </si>
  <si>
    <t>Of which deferred</t>
  </si>
  <si>
    <t>Of which other forms</t>
  </si>
  <si>
    <t>Variable remuneration</t>
  </si>
  <si>
    <t>Of which shares or other share-linked instruments</t>
  </si>
  <si>
    <t>Total variable remuneration</t>
  </si>
  <si>
    <t>Board of Directors</t>
  </si>
  <si>
    <t>Table 24</t>
  </si>
  <si>
    <t xml:space="preserve"> Remuneration awarded during the reporting period</t>
  </si>
  <si>
    <t>Total Non-Interest Income</t>
  </si>
  <si>
    <t>less: income (loss) from selling property</t>
  </si>
  <si>
    <t>Average of sums of net interest and net non-interest income  during last three years</t>
  </si>
  <si>
    <t>Risk Weighted asset (RWA)</t>
  </si>
  <si>
    <t>Table 23</t>
  </si>
  <si>
    <t>Operational risks - basic indicator approach</t>
  </si>
  <si>
    <t>Total amount of losses</t>
  </si>
  <si>
    <t>Total amount of losses, exceeding GEL 10,000</t>
  </si>
  <si>
    <t>Number of events with losses exceeding GEL 10,000</t>
  </si>
  <si>
    <t>Total amount of 5 biggest losses</t>
  </si>
  <si>
    <t>Table 21</t>
  </si>
  <si>
    <t>Consolidation by entities</t>
  </si>
  <si>
    <t>Table 22</t>
  </si>
  <si>
    <t>Information about historical operational losses</t>
  </si>
  <si>
    <t>Table 27</t>
  </si>
  <si>
    <t>Shares owned by senior management</t>
  </si>
  <si>
    <t>Amount of shares at the beginning of the reporting period</t>
  </si>
  <si>
    <t>Unvested</t>
  </si>
  <si>
    <t>Vested</t>
  </si>
  <si>
    <t>Total</t>
  </si>
  <si>
    <t>Awarded during the period</t>
  </si>
  <si>
    <t>Of which: Unvested</t>
  </si>
  <si>
    <t>Of which: Vested</t>
  </si>
  <si>
    <t>Vesting</t>
  </si>
  <si>
    <t>Reduction during the period</t>
  </si>
  <si>
    <t>Other Changes</t>
  </si>
  <si>
    <t>Purchase</t>
  </si>
  <si>
    <t>Sell</t>
  </si>
  <si>
    <t>Amount of shares at the end of the reporting period</t>
  </si>
  <si>
    <t>Changes during the reporting period</t>
  </si>
  <si>
    <t>Senior Management</t>
  </si>
  <si>
    <t>Total:</t>
  </si>
  <si>
    <t>Mamuka Khazaradze</t>
  </si>
  <si>
    <t>Badri Japaridze</t>
  </si>
  <si>
    <t>Vakhtang Butskhrikidze</t>
  </si>
  <si>
    <t>Giorgi Shagidze</t>
  </si>
  <si>
    <t>Nikoloz Enukidze</t>
  </si>
  <si>
    <t>Paata Gadzadze</t>
  </si>
  <si>
    <t>Vano Baliashvili</t>
  </si>
  <si>
    <t>Nino Masurashvili</t>
  </si>
  <si>
    <t>David Chkonia</t>
  </si>
  <si>
    <t>George Tkhelidze</t>
  </si>
  <si>
    <t>Nikoloz Kurdiani</t>
  </si>
  <si>
    <t>Shares</t>
  </si>
  <si>
    <t>Share-linked instruments</t>
  </si>
  <si>
    <t>Other</t>
  </si>
  <si>
    <t>Table 26</t>
  </si>
  <si>
    <t>Information about deferred and retained remuneration</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</si>
  <si>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</si>
  <si>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</si>
  <si>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</si>
  <si>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</si>
  <si>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</si>
  <si>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Guaranteed bonuses</t>
  </si>
  <si>
    <t>Total amount</t>
  </si>
  <si>
    <t>Sign-on awards</t>
  </si>
  <si>
    <t>Total amount:</t>
  </si>
  <si>
    <t>Of which shares</t>
  </si>
  <si>
    <t>Of which share-linked instruments</t>
  </si>
  <si>
    <t>Of which other instruments</t>
  </si>
  <si>
    <t>Severance payments</t>
  </si>
  <si>
    <t>Table 25</t>
  </si>
  <si>
    <t>Special payments</t>
  </si>
  <si>
    <t>Name of Entity</t>
  </si>
  <si>
    <t>Method of Accounting consolidation</t>
  </si>
  <si>
    <t>Method of regulatory consolidation</t>
  </si>
  <si>
    <t>Description</t>
  </si>
  <si>
    <t>Full Consolidation</t>
  </si>
  <si>
    <t>Proportional Consolidation</t>
  </si>
  <si>
    <t>Neither consolidated nor deducted</t>
  </si>
  <si>
    <t>Deducted</t>
  </si>
  <si>
    <t>Not consolidated</t>
  </si>
  <si>
    <t>United Financial Corporation JSC</t>
  </si>
  <si>
    <t>TBC Capital LLC</t>
  </si>
  <si>
    <t>TBC Leasing JSC</t>
  </si>
  <si>
    <t>TBC Kredit LLC</t>
  </si>
  <si>
    <t>Banking System Service Company LLC</t>
  </si>
  <si>
    <t>TBC Pay LLC</t>
  </si>
  <si>
    <t>Real Estate Management Fund JSC</t>
  </si>
  <si>
    <t>TBC Invest LLC</t>
  </si>
  <si>
    <t>JSC Creditinfo Georgia</t>
  </si>
  <si>
    <t>LLC Online Tickets</t>
  </si>
  <si>
    <t>Principal place of business or incorporation : Tbilisi, Georgia. Year of incorporation: 2005 year. Industry: Financial Intermidiation</t>
  </si>
  <si>
    <t>Principal place of business or incorporation : Tbilisi, Georgia. Year of incorporation: 2015 year. Industry: Computer and software services</t>
  </si>
  <si>
    <t>x</t>
  </si>
  <si>
    <t>Differences between accounting and regulatory scopes of consolidation</t>
  </si>
  <si>
    <t>Table N</t>
  </si>
  <si>
    <t>Content</t>
  </si>
  <si>
    <t>Banks shall disclose information required by this Annex in annual Pillar 3 reports according to the decree N92/04 of the Governor of the National Bank of Georgia on “Disclosure requirements for commercial banks within Pillar 3” .</t>
  </si>
  <si>
    <t>Reclass of money in transit from 'Other Financial Assets' to 'Cash and Cash Equivalent' due to nature of asset.</t>
  </si>
  <si>
    <t>Netting off "depo swap".</t>
  </si>
  <si>
    <t xml:space="preserve">Difference is due to treatment according to IFRS: Fee deferral, recognition of "off balance interest", reclass of factoring agreements from "Other Financial Assets" to loans, fair value adjustment of purchased impaired portfolios, etc. In provision part, IFRS and NBG have different provisioning methodology, resulting in different result. </t>
  </si>
  <si>
    <t>Recalss between AFS and HTM and recognition of AFS with FV .</t>
  </si>
  <si>
    <t>Recalss between AFS and HTM.</t>
  </si>
  <si>
    <t xml:space="preserve">Transfer to IP, correction of accumulated depreciation, eliminations of accumulated depreciation at disposal, etc. </t>
  </si>
  <si>
    <t>Netting off "Prepaid Taxes ".</t>
  </si>
  <si>
    <t>Receivable on credit card services - Debtor , Factoring reclass from OFA to Loans to customers, recognition of prepaid borrowing front end fees as "Other financial assets" (prepayments).Interbank debtors on conversion operations and transit accounts on terminal operations are included in "Other financial liabilities" in IFRS, while according to NBG these items are included in "Other Assets".</t>
  </si>
  <si>
    <t xml:space="preserve">In IFRS provision is recognized according to "IFRS 9", while NBG has its own methodology to provision assets. Thus, main part of difference in NBG and IFRS for 'Other Assets' caption is result of difference in provisions. Further, this caption includes reclass between investment property and repossessed collaterals. </t>
  </si>
  <si>
    <t>PPE depreciation correction, PPE recognition according to IFRS accounted as prepayment in NBG, fair valuation of PPE.</t>
  </si>
  <si>
    <t>Reversal of  intangible assets write off (already written off by IFRS), Amortization of intangible assets.</t>
  </si>
  <si>
    <t>Subsidiary impairment reversal posted for NBG accounting purposes</t>
  </si>
  <si>
    <t>Fee deferral of fees included in interest expense of other borrowed funds, FV adjustment of subordinated bond purchased from Progress Bank .</t>
  </si>
  <si>
    <t>Receivable on credit card services - Debtor reclass.</t>
  </si>
  <si>
    <t xml:space="preserve">Interbank debtors on conversion operations and transit accounts on terminal operations are included in "Other Financial Liabilities" in IFRS, while according to NBG these items are included in "Other assets". </t>
  </si>
  <si>
    <t xml:space="preserve">Deferred tax liability is recognized according to IFRS, thus it differs from NBG accounting </t>
  </si>
  <si>
    <t>Provision on credit related commitments are recognized with IFRS methodology</t>
  </si>
  <si>
    <t>Netting off "prepaid taxes".</t>
  </si>
  <si>
    <t xml:space="preserve">Fee deferral of fees included in interest expense </t>
  </si>
  <si>
    <t>Retained Earning is formed with IFRS and NBG Net Income accordingly and as Net Income differs, it has impact on Retained Earning figure as well.</t>
  </si>
  <si>
    <t>Different accounting methodology in NBG and IFRS.</t>
  </si>
  <si>
    <t>AFS is recognitzed with Fair value according to IFRS accounting and difference is reflected in "Revaluation Reserve".</t>
  </si>
  <si>
    <t>Table  20</t>
  </si>
  <si>
    <t>*Note:</t>
  </si>
  <si>
    <t>Number of Employees whose annual remuneration exceed one million GEL</t>
  </si>
  <si>
    <t>Index LLC</t>
  </si>
  <si>
    <t>BG LLC</t>
  </si>
  <si>
    <t>De-Facto</t>
  </si>
  <si>
    <t>Principal place of business or incorporation : Tbilisi, Georgia. Year of incorporation: 2018 year. Industry: Real estate management. Assets:  8,964,672.84. Capital: -88,130.07</t>
  </si>
  <si>
    <t>Principal place of business or incorporation : Tbilisi, Georgia. Year of incorporation: 1997 year. Industry: Card processing. Assets: 15,356,747.07 Capital: 12,072,738.34</t>
  </si>
  <si>
    <t>Principal place of business or incorporation : Tbilisi, Georgia. Year of incorporation: 1999 year. Industry: Brokerage. Assets: 8,842,387.67 Capital: 2,153,234.95</t>
  </si>
  <si>
    <t>Principal place of business or incorporation : Tbilisi, Georgia. Year of incorporation: 2003 year. Industry: Leasing. Assets: 289,228,569.68 Capital: 23,692,749.01</t>
  </si>
  <si>
    <t>Principal place of business or incorporation : Baku, Azerbaijan. Year of incorporation: 1999 year. Industry: Non-banking credit institution. Assets: 34,626,119.27 Capital: 9,853,036.52</t>
  </si>
  <si>
    <t>Principal place of business or incorporation : Tbilisi, Georgia. Year of incorporation: 2009 year. Industry: Information services. Assets: 976,792.29 Capital: 859,722.17</t>
  </si>
  <si>
    <t>Principal place of business or incorporation : Tbilisi, Georgia. Year of incorporation: 2010 year. Industry: Real estate management. Assets: 22,308.89 Capital: 2,946.65</t>
  </si>
  <si>
    <t>Principal place of business or incorporation : Ramat Gan, Israel . Year of incorporation: 2011 year. Industry: PR and marketing. Assets: 178,211.70 Capital: -352,693.58</t>
  </si>
  <si>
    <t>2018*</t>
  </si>
  <si>
    <t>Cash transit accounting mistakes, which have 0 net loss, are not included in the above 2018 losses, with total amount of 5.3M GEL.</t>
  </si>
  <si>
    <t>Principal place of business or incorporation : Tbilisi, Georgia. Year of incorporation: 2008 year. Industry: Processing. Assets: 43,114,731.20 Capital: 25,140,255.60</t>
  </si>
  <si>
    <t>Principal place of business or incorporation : Tbilisi, Georgia. Year of incorporation: 2009 year. Industry: Real estate management. Assets: 829,435.17 Capital: 620,327.45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</si>
</sst>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quot;р.&quot;_-;\-* #,##0&quot;р.&quot;_-;_-* &quot;-&quot;&quot;р.&quot;_-;_-@_-"/>
    <numFmt numFmtId="195" formatCode="_-* #,##0_р_._-;\-* #,##0_р_._-;_-* &quot;-&quot;_р_._-;_-@_-"/>
    <numFmt numFmtId="196" formatCode="_-* #,##0.00_р_._-;\-* #,##0.00_р_._-;_-* &quot;-&quot;??_р_._-;_-@_-"/>
    <numFmt numFmtId="197" formatCode="_([$€-2]* #,##0.00_);_([$€-2]* \(#,##0.00\);_([$€-2]* &quot;-&quot;??_)"/>
    <numFmt numFmtId="198" formatCode="_-* #,##0.00\ _р_._-;\-* #,##0.00\ _р_._-;_-* &quot;-&quot;??\ _р_._-;_-@_-"/>
    <numFmt numFmtId="199" formatCode="_-* #,##0_р_._-;\-* #,##0_р_._-;_-* &quot;-&quot;??_р_._-;_-@_-"/>
    <numFmt numFmtId="200" formatCode="#,##0.00&quot; F&quot;;[Red]\-#,##0.00&quot; F&quot;"/>
    <numFmt numFmtId="201" formatCode="_-* #,##0.00&quot;р.&quot;_-;\-* #,##0.00&quot;р.&quot;_-;_-* &quot;-&quot;??&quot;р.&quot;_-;_-@_-"/>
    <numFmt numFmtId="202" formatCode="[$-409]d\-mmm;@"/>
    <numFmt numFmtId="203" formatCode="_-* #,##0.00[$€-1]_-;\-* #,##0.00[$€-1]_-;_-* &quot;-&quot;??[$€-1]_-"/>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name val="Calibri"/>
      <family val="2"/>
      <scheme val="minor"/>
    </font>
    <font>
      <sz val="10"/>
      <name val="Times New Roman"/>
      <family val="1"/>
    </font>
    <font>
      <sz val="10"/>
      <color indexed="8"/>
      <name val="Times New Roman"/>
      <family val="2"/>
    </font>
    <font>
      <sz val="10"/>
      <name val="Baltica"/>
    </font>
    <font>
      <sz val="10"/>
      <name val="Times New Roman"/>
      <family val="1"/>
      <charset val="204"/>
    </font>
    <font>
      <sz val="11"/>
      <name val="Times New Roman"/>
      <family val="1"/>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i/>
      <sz val="10"/>
      <name val="Arial"/>
      <family val="2"/>
      <charset val="204"/>
    </font>
    <font>
      <b/>
      <sz val="10"/>
      <color indexed="12"/>
      <name val="Arial Cyr"/>
      <family val="2"/>
      <charset val="204"/>
    </font>
    <font>
      <u/>
      <sz val="11"/>
      <color indexed="12"/>
      <name val="Calibri"/>
      <family val="2"/>
    </font>
    <font>
      <b/>
      <sz val="18"/>
      <color theme="3"/>
      <name val="Cambria"/>
      <family val="2"/>
      <scheme val="maj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7"/>
        <bgColor indexed="64"/>
      </patternFill>
    </fill>
    <fill>
      <patternFill patternType="solid">
        <fgColor rgb="FFEEECE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1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5"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2" applyNumberFormat="0" applyAlignment="0" applyProtection="0">
      <alignment horizontal="left" vertical="center"/>
    </xf>
    <xf numFmtId="0" fontId="38" fillId="0" borderId="22" applyNumberFormat="0" applyAlignment="0" applyProtection="0">
      <alignment horizontal="left" vertical="center"/>
    </xf>
    <xf numFmtId="168" fontId="38" fillId="0" borderId="22"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2" applyNumberFormat="0" applyFill="0" applyAlignment="0" applyProtection="0"/>
    <xf numFmtId="169" fontId="39" fillId="0" borderId="32" applyNumberFormat="0" applyFill="0" applyAlignment="0" applyProtection="0"/>
    <xf numFmtId="0"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169" fontId="40" fillId="0" borderId="33" applyNumberFormat="0" applyFill="0" applyAlignment="0" applyProtection="0"/>
    <xf numFmtId="0"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0" fontId="40" fillId="0" borderId="33" applyNumberFormat="0" applyFill="0" applyAlignment="0" applyProtection="0"/>
    <xf numFmtId="0" fontId="41" fillId="0" borderId="34" applyNumberFormat="0" applyFill="0" applyAlignment="0" applyProtection="0"/>
    <xf numFmtId="169"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0" fontId="53" fillId="0" borderId="3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6"/>
    <xf numFmtId="169" fontId="10" fillId="0" borderId="36"/>
    <xf numFmtId="168" fontId="10"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168"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9" fillId="0" borderId="0"/>
    <xf numFmtId="0" fontId="72" fillId="0" borderId="0"/>
    <xf numFmtId="0" fontId="72" fillId="0" borderId="0"/>
    <xf numFmtId="168" fontId="9" fillId="0" borderId="0"/>
    <xf numFmtId="168" fontId="9"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9" fillId="0" borderId="40"/>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0" fontId="82" fillId="0" borderId="0"/>
    <xf numFmtId="38" fontId="10" fillId="0" borderId="0" applyFont="0" applyFill="0" applyBorder="0" applyAlignment="0" applyProtection="0"/>
    <xf numFmtId="40" fontId="10" fillId="0" borderId="0" applyFont="0" applyFill="0" applyBorder="0" applyAlignment="0" applyProtection="0"/>
    <xf numFmtId="0" fontId="2" fillId="0" borderId="0"/>
    <xf numFmtId="43" fontId="1" fillId="0" borderId="0" applyFont="0" applyFill="0" applyBorder="0" applyAlignment="0" applyProtection="0"/>
    <xf numFmtId="166" fontId="1" fillId="0" borderId="0" applyFon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6" fontId="1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8" fontId="2" fillId="0" borderId="0"/>
    <xf numFmtId="168" fontId="2" fillId="0" borderId="0"/>
    <xf numFmtId="168" fontId="9" fillId="0" borderId="0"/>
    <xf numFmtId="168" fontId="2" fillId="0" borderId="0"/>
    <xf numFmtId="168" fontId="2" fillId="0" borderId="0"/>
    <xf numFmtId="168" fontId="1" fillId="0" borderId="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1" fillId="51"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1" fillId="54" borderId="0" applyNumberFormat="0" applyBorder="0" applyAlignment="0" applyProtection="0"/>
    <xf numFmtId="168" fontId="11" fillId="55"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1" fillId="54" borderId="0" applyNumberFormat="0" applyBorder="0" applyAlignment="0" applyProtection="0"/>
    <xf numFmtId="168" fontId="11" fillId="58"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1" fillId="51" borderId="0" applyNumberFormat="0" applyBorder="0" applyAlignment="0" applyProtection="0"/>
    <xf numFmtId="168" fontId="11"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1" fillId="60"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1" fillId="54" borderId="0" applyNumberFormat="0" applyBorder="0" applyAlignment="0" applyProtection="0"/>
    <xf numFmtId="168" fontId="11"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9"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9" fillId="0" borderId="0"/>
    <xf numFmtId="168" fontId="31" fillId="65" borderId="0" applyNumberFormat="0" applyBorder="0" applyAlignment="0" applyProtection="0"/>
    <xf numFmtId="168" fontId="31" fillId="66" borderId="0" applyNumberFormat="0" applyBorder="0" applyAlignment="0" applyProtection="0"/>
    <xf numFmtId="168" fontId="31" fillId="67" borderId="0" applyNumberFormat="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48" fillId="0" borderId="0" applyNumberFormat="0" applyFill="0" applyBorder="0" applyAlignment="0" applyProtection="0">
      <alignment vertical="top"/>
      <protection locked="0"/>
    </xf>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9" fillId="0" borderId="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8" fontId="71" fillId="0" borderId="0" applyNumberFormat="0" applyFill="0" applyBorder="0" applyAlignment="0" applyProtection="0"/>
    <xf numFmtId="168" fontId="73" fillId="0" borderId="0"/>
    <xf numFmtId="168" fontId="73" fillId="0" borderId="0"/>
    <xf numFmtId="168" fontId="74" fillId="0" borderId="0"/>
    <xf numFmtId="168" fontId="73" fillId="0" borderId="0"/>
    <xf numFmtId="168" fontId="73" fillId="0" borderId="0"/>
    <xf numFmtId="168" fontId="73" fillId="0" borderId="0"/>
    <xf numFmtId="168" fontId="73" fillId="0" borderId="0"/>
    <xf numFmtId="168" fontId="73" fillId="0" borderId="0"/>
    <xf numFmtId="168" fontId="75" fillId="0" borderId="0">
      <alignment horizontal="center" vertical="top"/>
    </xf>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9" fillId="0" borderId="40"/>
    <xf numFmtId="168" fontId="2" fillId="0" borderId="0"/>
    <xf numFmtId="168" fontId="2" fillId="0" borderId="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2" fillId="0" borderId="0"/>
    <xf numFmtId="13" fontId="2" fillId="0" borderId="0" applyFont="0" applyFill="0" applyProtection="0"/>
    <xf numFmtId="43" fontId="92" fillId="0" borderId="0" applyFont="0" applyFill="0" applyBorder="0" applyAlignment="0" applyProtection="0"/>
    <xf numFmtId="9"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9" fontId="2" fillId="0" borderId="0" applyFont="0" applyFill="0" applyBorder="0" applyAlignment="0" applyProtection="0"/>
    <xf numFmtId="168" fontId="2" fillId="0" borderId="0"/>
    <xf numFmtId="168" fontId="12" fillId="37" borderId="0" applyNumberFormat="0" applyBorder="0" applyAlignment="0" applyProtection="0"/>
    <xf numFmtId="168" fontId="12" fillId="38" borderId="0" applyNumberFormat="0" applyBorder="0" applyAlignment="0" applyProtection="0"/>
    <xf numFmtId="168" fontId="12" fillId="39" borderId="0" applyNumberFormat="0" applyBorder="0" applyAlignment="0" applyProtection="0"/>
    <xf numFmtId="168" fontId="12" fillId="40" borderId="0" applyNumberFormat="0" applyBorder="0" applyAlignment="0" applyProtection="0"/>
    <xf numFmtId="168" fontId="12" fillId="41" borderId="0" applyNumberFormat="0" applyBorder="0" applyAlignment="0" applyProtection="0"/>
    <xf numFmtId="168" fontId="12" fillId="42" borderId="0" applyNumberFormat="0" applyBorder="0" applyAlignment="0" applyProtection="0"/>
    <xf numFmtId="168" fontId="12" fillId="43" borderId="0" applyNumberFormat="0" applyBorder="0" applyAlignment="0" applyProtection="0"/>
    <xf numFmtId="168" fontId="12" fillId="44" borderId="0" applyNumberFormat="0" applyBorder="0" applyAlignment="0" applyProtection="0"/>
    <xf numFmtId="168" fontId="12" fillId="45" borderId="0" applyNumberFormat="0" applyBorder="0" applyAlignment="0" applyProtection="0"/>
    <xf numFmtId="168" fontId="12" fillId="40" borderId="0" applyNumberFormat="0" applyBorder="0" applyAlignment="0" applyProtection="0"/>
    <xf numFmtId="168" fontId="12" fillId="43" borderId="0" applyNumberFormat="0" applyBorder="0" applyAlignment="0" applyProtection="0"/>
    <xf numFmtId="168" fontId="12" fillId="46" borderId="0" applyNumberFormat="0" applyBorder="0" applyAlignment="0" applyProtection="0"/>
    <xf numFmtId="168" fontId="15" fillId="47" borderId="0" applyNumberFormat="0" applyBorder="0" applyAlignment="0" applyProtection="0"/>
    <xf numFmtId="168" fontId="15" fillId="44" borderId="0" applyNumberFormat="0" applyBorder="0" applyAlignment="0" applyProtection="0"/>
    <xf numFmtId="168" fontId="15" fillId="45"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50" borderId="0" applyNumberFormat="0" applyBorder="0" applyAlignment="0" applyProtection="0"/>
    <xf numFmtId="168" fontId="15" fillId="53" borderId="0" applyNumberFormat="0" applyBorder="0" applyAlignment="0" applyProtection="0"/>
    <xf numFmtId="168" fontId="15" fillId="57" borderId="0" applyNumberFormat="0" applyBorder="0" applyAlignment="0" applyProtection="0"/>
    <xf numFmtId="168" fontId="15" fillId="59"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62" borderId="0" applyNumberFormat="0" applyBorder="0" applyAlignment="0" applyProtection="0"/>
    <xf numFmtId="168" fontId="18" fillId="38" borderId="0" applyNumberFormat="0" applyBorder="0" applyAlignment="0" applyProtection="0"/>
    <xf numFmtId="168" fontId="24" fillId="63" borderId="29" applyNumberFormat="0" applyAlignment="0" applyProtection="0"/>
    <xf numFmtId="168" fontId="27" fillId="64" borderId="30"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34" fillId="0" borderId="0" applyNumberFormat="0" applyFill="0" applyBorder="0" applyAlignment="0" applyProtection="0"/>
    <xf numFmtId="168" fontId="20" fillId="0" borderId="2" applyNumberFormat="0" applyAlignment="0">
      <alignment horizontal="right"/>
      <protection locked="0"/>
    </xf>
    <xf numFmtId="168" fontId="37" fillId="39" borderId="0" applyNumberFormat="0" applyBorder="0" applyAlignment="0" applyProtection="0"/>
    <xf numFmtId="168" fontId="52" fillId="42" borderId="29" applyNumberFormat="0" applyAlignment="0" applyProtection="0"/>
    <xf numFmtId="168" fontId="55" fillId="0" borderId="35" applyNumberFormat="0" applyFill="0" applyAlignment="0" applyProtection="0"/>
    <xf numFmtId="168" fontId="58" fillId="72" borderId="0" applyNumberFormat="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11" fillId="0" borderId="0"/>
    <xf numFmtId="168" fontId="12" fillId="73" borderId="37" applyNumberFormat="0" applyFont="0" applyAlignment="0" applyProtection="0"/>
    <xf numFmtId="168" fontId="69" fillId="63"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168" fontId="77" fillId="0" borderId="39" applyNumberFormat="0" applyFill="0" applyAlignment="0" applyProtection="0"/>
    <xf numFmtId="168" fontId="79" fillId="0" borderId="0" applyNumberFormat="0" applyFill="0" applyBorder="0" applyAlignment="0" applyProtection="0"/>
    <xf numFmtId="168" fontId="2" fillId="0" borderId="0"/>
    <xf numFmtId="168" fontId="2" fillId="0" borderId="0"/>
    <xf numFmtId="168"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3" fillId="0" borderId="0"/>
    <xf numFmtId="168" fontId="2"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2" fillId="0" borderId="0"/>
    <xf numFmtId="169" fontId="2" fillId="0" borderId="0"/>
    <xf numFmtId="169" fontId="9" fillId="0" borderId="0"/>
    <xf numFmtId="169" fontId="2" fillId="0" borderId="0"/>
    <xf numFmtId="169" fontId="2" fillId="0" borderId="0"/>
    <xf numFmtId="169" fontId="1" fillId="0" borderId="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1" fillId="51"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1" fillId="54" borderId="0" applyNumberFormat="0" applyBorder="0" applyAlignment="0" applyProtection="0"/>
    <xf numFmtId="169" fontId="11" fillId="55" borderId="0" applyNumberFormat="0" applyBorder="0" applyAlignment="0" applyProtection="0"/>
    <xf numFmtId="169" fontId="13" fillId="56"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1" fillId="54" borderId="0" applyNumberFormat="0" applyBorder="0" applyAlignment="0" applyProtection="0"/>
    <xf numFmtId="169" fontId="11" fillId="58" borderId="0" applyNumberFormat="0" applyBorder="0" applyAlignment="0" applyProtection="0"/>
    <xf numFmtId="169" fontId="13" fillId="55"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1" fillId="51" borderId="0" applyNumberFormat="0" applyBorder="0" applyAlignment="0" applyProtection="0"/>
    <xf numFmtId="169" fontId="11" fillId="55" borderId="0" applyNumberFormat="0" applyBorder="0" applyAlignment="0" applyProtection="0"/>
    <xf numFmtId="169" fontId="13" fillId="55"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1" fillId="60"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1" fillId="54" borderId="0" applyNumberFormat="0" applyBorder="0" applyAlignment="0" applyProtection="0"/>
    <xf numFmtId="169" fontId="11" fillId="61" borderId="0" applyNumberFormat="0" applyBorder="0" applyAlignment="0" applyProtection="0"/>
    <xf numFmtId="169" fontId="13" fillId="6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9" fillId="0" borderId="0"/>
    <xf numFmtId="169" fontId="1" fillId="0" borderId="0"/>
    <xf numFmtId="169" fontId="9" fillId="0" borderId="0"/>
    <xf numFmtId="169" fontId="29" fillId="0" borderId="0"/>
    <xf numFmtId="169" fontId="31" fillId="65" borderId="0" applyNumberFormat="0" applyBorder="0" applyAlignment="0" applyProtection="0"/>
    <xf numFmtId="169" fontId="31" fillId="66" borderId="0" applyNumberFormat="0" applyBorder="0" applyAlignment="0" applyProtection="0"/>
    <xf numFmtId="169" fontId="31" fillId="67" borderId="0" applyNumberFormat="0" applyBorder="0" applyAlignment="0" applyProtection="0"/>
    <xf numFmtId="169" fontId="2" fillId="0" borderId="0" applyFon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2" fillId="0" borderId="0"/>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69" fontId="43" fillId="0" borderId="0"/>
    <xf numFmtId="169" fontId="38" fillId="0" borderId="0"/>
    <xf numFmtId="169" fontId="44" fillId="0" borderId="0"/>
    <xf numFmtId="169" fontId="45" fillId="0" borderId="0"/>
    <xf numFmtId="169" fontId="46" fillId="0" borderId="0"/>
    <xf numFmtId="169" fontId="47" fillId="0" borderId="0"/>
    <xf numFmtId="169" fontId="2" fillId="0" borderId="0">
      <alignment horizontal="center"/>
    </xf>
    <xf numFmtId="169" fontId="48" fillId="0" borderId="0" applyNumberFormat="0" applyFill="0" applyBorder="0" applyAlignment="0" applyProtection="0">
      <alignment vertical="top"/>
      <protection locked="0"/>
    </xf>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2" fillId="0" borderId="0">
      <alignment horizontal="center"/>
    </xf>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12" fillId="0" borderId="0"/>
    <xf numFmtId="169" fontId="12" fillId="0" borderId="0"/>
    <xf numFmtId="169" fontId="12" fillId="0" borderId="0"/>
    <xf numFmtId="169" fontId="1" fillId="0" borderId="0"/>
    <xf numFmtId="169" fontId="2" fillId="0" borderId="0"/>
    <xf numFmtId="169" fontId="1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10"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2" fillId="0" borderId="0"/>
    <xf numFmtId="169" fontId="70" fillId="0" borderId="0"/>
    <xf numFmtId="169" fontId="2" fillId="0" borderId="0"/>
    <xf numFmtId="169" fontId="1" fillId="0" borderId="0"/>
    <xf numFmtId="169" fontId="3"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66" fillId="0" borderId="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9" fillId="0" borderId="0"/>
    <xf numFmtId="169" fontId="2" fillId="0" borderId="0"/>
    <xf numFmtId="169" fontId="71" fillId="0" borderId="0" applyNumberFormat="0" applyFill="0" applyBorder="0" applyAlignment="0" applyProtection="0"/>
    <xf numFmtId="169" fontId="73" fillId="0" borderId="0"/>
    <xf numFmtId="169" fontId="73" fillId="0" borderId="0"/>
    <xf numFmtId="169" fontId="74" fillId="0" borderId="0"/>
    <xf numFmtId="169" fontId="73" fillId="0" borderId="0"/>
    <xf numFmtId="169" fontId="73" fillId="0" borderId="0"/>
    <xf numFmtId="169" fontId="73" fillId="0" borderId="0"/>
    <xf numFmtId="169" fontId="73" fillId="0" borderId="0"/>
    <xf numFmtId="169" fontId="73" fillId="0" borderId="0"/>
    <xf numFmtId="169" fontId="9" fillId="0" borderId="0"/>
    <xf numFmtId="169" fontId="75" fillId="0" borderId="0">
      <alignment horizontal="center" vertical="top"/>
    </xf>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9" fillId="0" borderId="40"/>
    <xf numFmtId="169" fontId="2" fillId="0" borderId="0"/>
    <xf numFmtId="169" fontId="2" fillId="0" borderId="0"/>
    <xf numFmtId="169" fontId="2" fillId="0" borderId="0">
      <alignment horizontal="center" textRotation="90"/>
    </xf>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2" fillId="0" borderId="0"/>
    <xf numFmtId="169" fontId="1" fillId="0" borderId="0"/>
    <xf numFmtId="169" fontId="5" fillId="0" borderId="0"/>
    <xf numFmtId="169" fontId="1" fillId="0" borderId="0"/>
    <xf numFmtId="169" fontId="2" fillId="0" borderId="0"/>
    <xf numFmtId="169" fontId="1" fillId="0" borderId="0"/>
    <xf numFmtId="169" fontId="1" fillId="0" borderId="0"/>
    <xf numFmtId="169" fontId="2" fillId="0" borderId="0"/>
    <xf numFmtId="169" fontId="12" fillId="37" borderId="0" applyNumberFormat="0" applyBorder="0" applyAlignment="0" applyProtection="0"/>
    <xf numFmtId="169" fontId="12" fillId="38" borderId="0" applyNumberFormat="0" applyBorder="0" applyAlignment="0" applyProtection="0"/>
    <xf numFmtId="169" fontId="12" fillId="39" borderId="0" applyNumberFormat="0" applyBorder="0" applyAlignment="0" applyProtection="0"/>
    <xf numFmtId="169" fontId="12" fillId="40" borderId="0" applyNumberFormat="0" applyBorder="0" applyAlignment="0" applyProtection="0"/>
    <xf numFmtId="169" fontId="12" fillId="41" borderId="0" applyNumberFormat="0" applyBorder="0" applyAlignment="0" applyProtection="0"/>
    <xf numFmtId="169" fontId="12" fillId="42" borderId="0" applyNumberFormat="0" applyBorder="0" applyAlignment="0" applyProtection="0"/>
    <xf numFmtId="169" fontId="12" fillId="43" borderId="0" applyNumberFormat="0" applyBorder="0" applyAlignment="0" applyProtection="0"/>
    <xf numFmtId="169" fontId="12" fillId="44" borderId="0" applyNumberFormat="0" applyBorder="0" applyAlignment="0" applyProtection="0"/>
    <xf numFmtId="169" fontId="12" fillId="45" borderId="0" applyNumberFormat="0" applyBorder="0" applyAlignment="0" applyProtection="0"/>
    <xf numFmtId="169" fontId="12" fillId="40" borderId="0" applyNumberFormat="0" applyBorder="0" applyAlignment="0" applyProtection="0"/>
    <xf numFmtId="169" fontId="12" fillId="43" borderId="0" applyNumberFormat="0" applyBorder="0" applyAlignment="0" applyProtection="0"/>
    <xf numFmtId="169" fontId="12" fillId="46" borderId="0" applyNumberFormat="0" applyBorder="0" applyAlignment="0" applyProtection="0"/>
    <xf numFmtId="169" fontId="15" fillId="47" borderId="0" applyNumberFormat="0" applyBorder="0" applyAlignment="0" applyProtection="0"/>
    <xf numFmtId="169" fontId="15" fillId="44" borderId="0" applyNumberFormat="0" applyBorder="0" applyAlignment="0" applyProtection="0"/>
    <xf numFmtId="169" fontId="15" fillId="45"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50" borderId="0" applyNumberFormat="0" applyBorder="0" applyAlignment="0" applyProtection="0"/>
    <xf numFmtId="169" fontId="15" fillId="53" borderId="0" applyNumberFormat="0" applyBorder="0" applyAlignment="0" applyProtection="0"/>
    <xf numFmtId="169" fontId="15" fillId="57" borderId="0" applyNumberFormat="0" applyBorder="0" applyAlignment="0" applyProtection="0"/>
    <xf numFmtId="169" fontId="15" fillId="59"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62" borderId="0" applyNumberFormat="0" applyBorder="0" applyAlignment="0" applyProtection="0"/>
    <xf numFmtId="169" fontId="18" fillId="38" borderId="0" applyNumberFormat="0" applyBorder="0" applyAlignment="0" applyProtection="0"/>
    <xf numFmtId="169" fontId="24" fillId="63" borderId="29" applyNumberFormat="0" applyAlignment="0" applyProtection="0"/>
    <xf numFmtId="169" fontId="27" fillId="64" borderId="30" applyNumberFormat="0" applyAlignment="0" applyProtection="0"/>
    <xf numFmtId="169" fontId="34" fillId="0" borderId="0" applyNumberFormat="0" applyFill="0" applyBorder="0" applyAlignment="0" applyProtection="0"/>
    <xf numFmtId="169" fontId="37" fillId="39" borderId="0" applyNumberFormat="0" applyBorder="0" applyAlignment="0" applyProtection="0"/>
    <xf numFmtId="169" fontId="52" fillId="42" borderId="29" applyNumberFormat="0" applyAlignment="0" applyProtection="0"/>
    <xf numFmtId="169" fontId="55" fillId="0" borderId="35" applyNumberFormat="0" applyFill="0" applyAlignment="0" applyProtection="0"/>
    <xf numFmtId="169" fontId="58" fillId="72" borderId="0" applyNumberFormat="0" applyBorder="0" applyAlignment="0" applyProtection="0"/>
    <xf numFmtId="169" fontId="11" fillId="0" borderId="0"/>
    <xf numFmtId="169" fontId="12" fillId="0" borderId="0"/>
    <xf numFmtId="169" fontId="12" fillId="0" borderId="0"/>
    <xf numFmtId="169" fontId="12" fillId="0" borderId="0"/>
    <xf numFmtId="169" fontId="11" fillId="0" borderId="0"/>
    <xf numFmtId="169" fontId="2" fillId="0" borderId="0"/>
    <xf numFmtId="169" fontId="2" fillId="0" borderId="0"/>
    <xf numFmtId="169" fontId="2" fillId="0" borderId="0"/>
    <xf numFmtId="169" fontId="2" fillId="0" borderId="0"/>
    <xf numFmtId="169" fontId="2" fillId="0" borderId="0"/>
    <xf numFmtId="169" fontId="11" fillId="0" borderId="0"/>
    <xf numFmtId="169" fontId="11" fillId="0" borderId="0"/>
    <xf numFmtId="169" fontId="11" fillId="0" borderId="0"/>
    <xf numFmtId="169" fontId="11" fillId="0" borderId="0"/>
    <xf numFmtId="169" fontId="11" fillId="0" borderId="0"/>
    <xf numFmtId="169" fontId="12" fillId="73" borderId="37" applyNumberFormat="0" applyFont="0" applyAlignment="0" applyProtection="0"/>
    <xf numFmtId="169" fontId="69" fillId="63" borderId="38" applyNumberFormat="0" applyAlignment="0" applyProtection="0"/>
    <xf numFmtId="169" fontId="77" fillId="0" borderId="39" applyNumberFormat="0" applyFill="0" applyAlignment="0" applyProtection="0"/>
    <xf numFmtId="169" fontId="79" fillId="0" borderId="0" applyNumberFormat="0" applyFill="0" applyBorder="0" applyAlignment="0" applyProtection="0"/>
    <xf numFmtId="169" fontId="2" fillId="0" borderId="0"/>
    <xf numFmtId="169" fontId="2" fillId="0" borderId="0"/>
    <xf numFmtId="169"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3"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9" fillId="0" borderId="0"/>
    <xf numFmtId="169" fontId="1" fillId="0" borderId="0"/>
    <xf numFmtId="168" fontId="2" fillId="0" borderId="0"/>
    <xf numFmtId="0" fontId="1" fillId="0" borderId="0"/>
    <xf numFmtId="168" fontId="1" fillId="0" borderId="0"/>
    <xf numFmtId="0" fontId="1" fillId="0" borderId="0"/>
    <xf numFmtId="0" fontId="1" fillId="0" borderId="0"/>
    <xf numFmtId="197" fontId="2" fillId="0" borderId="0"/>
    <xf numFmtId="197" fontId="61" fillId="0" borderId="0"/>
    <xf numFmtId="43" fontId="61" fillId="0" borderId="0" applyFont="0" applyFill="0" applyBorder="0" applyAlignment="0" applyProtection="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73"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68" fontId="3" fillId="12" borderId="0" applyNumberFormat="0" applyBorder="0" applyAlignment="0" applyProtection="0"/>
    <xf numFmtId="168" fontId="12"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12"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12"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12"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12"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12"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12"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12"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12"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12"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12"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12"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6"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8" borderId="0" applyNumberFormat="0" applyBorder="0" applyAlignment="0" applyProtection="0"/>
    <xf numFmtId="168" fontId="11" fillId="58"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9" fontId="11" fillId="60" borderId="0" applyNumberFormat="0" applyBorder="0" applyAlignment="0" applyProtection="0"/>
    <xf numFmtId="168" fontId="11" fillId="60"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61" borderId="0" applyNumberFormat="0" applyBorder="0" applyAlignment="0" applyProtection="0"/>
    <xf numFmtId="168" fontId="11" fillId="61" borderId="0" applyNumberFormat="0" applyBorder="0" applyAlignment="0" applyProtection="0"/>
    <xf numFmtId="169" fontId="13"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70" fontId="19" fillId="0" borderId="0" applyFill="0" applyBorder="0" applyAlignment="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98"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xf numFmtId="168" fontId="9" fillId="0" borderId="0"/>
    <xf numFmtId="168" fontId="29" fillId="0" borderId="0"/>
    <xf numFmtId="38" fontId="95" fillId="0" borderId="31">
      <alignment vertical="center"/>
    </xf>
    <xf numFmtId="38" fontId="95" fillId="0" borderId="31">
      <alignment vertical="center"/>
    </xf>
    <xf numFmtId="38" fontId="95" fillId="0" borderId="31">
      <alignment vertical="center"/>
    </xf>
    <xf numFmtId="169" fontId="31" fillId="65" borderId="0" applyNumberFormat="0" applyBorder="0" applyAlignment="0" applyProtection="0"/>
    <xf numFmtId="168" fontId="31" fillId="65" borderId="0" applyNumberFormat="0" applyBorder="0" applyAlignment="0" applyProtection="0"/>
    <xf numFmtId="169" fontId="31" fillId="66" borderId="0" applyNumberFormat="0" applyBorder="0" applyAlignment="0" applyProtection="0"/>
    <xf numFmtId="168" fontId="31" fillId="66" borderId="0" applyNumberFormat="0" applyBorder="0" applyAlignment="0" applyProtection="0"/>
    <xf numFmtId="169" fontId="31" fillId="67" borderId="0" applyNumberFormat="0" applyBorder="0" applyAlignment="0" applyProtection="0"/>
    <xf numFmtId="168" fontId="31" fillId="67" borderId="0" applyNumberFormat="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97" fontId="5" fillId="0" borderId="0"/>
    <xf numFmtId="169" fontId="2" fillId="0" borderId="0"/>
    <xf numFmtId="197" fontId="5" fillId="0" borderId="0"/>
    <xf numFmtId="197" fontId="5" fillId="0" borderId="0"/>
    <xf numFmtId="168" fontId="2" fillId="0" borderId="0"/>
    <xf numFmtId="168" fontId="20" fillId="0" borderId="2" applyNumberFormat="0" applyAlignment="0">
      <alignment horizontal="right"/>
      <protection locked="0"/>
    </xf>
    <xf numFmtId="169"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97" fontId="96" fillId="0" borderId="0"/>
    <xf numFmtId="169" fontId="43" fillId="0" borderId="0"/>
    <xf numFmtId="197" fontId="96" fillId="0" borderId="0"/>
    <xf numFmtId="197" fontId="96" fillId="0" borderId="0"/>
    <xf numFmtId="168" fontId="43" fillId="0" borderId="0"/>
    <xf numFmtId="197" fontId="97" fillId="0" borderId="0"/>
    <xf numFmtId="169" fontId="38" fillId="0" borderId="0"/>
    <xf numFmtId="197" fontId="97" fillId="0" borderId="0"/>
    <xf numFmtId="197" fontId="97" fillId="0" borderId="0"/>
    <xf numFmtId="168" fontId="38" fillId="0" borderId="0"/>
    <xf numFmtId="197" fontId="98" fillId="0" borderId="0"/>
    <xf numFmtId="169" fontId="44" fillId="0" borderId="0"/>
    <xf numFmtId="197" fontId="98" fillId="0" borderId="0"/>
    <xf numFmtId="197" fontId="98" fillId="0" borderId="0"/>
    <xf numFmtId="168" fontId="44" fillId="0" borderId="0"/>
    <xf numFmtId="197" fontId="99" fillId="0" borderId="0"/>
    <xf numFmtId="169" fontId="45" fillId="0" borderId="0"/>
    <xf numFmtId="197" fontId="99" fillId="0" borderId="0"/>
    <xf numFmtId="197" fontId="99" fillId="0" borderId="0"/>
    <xf numFmtId="168" fontId="45" fillId="0" borderId="0"/>
    <xf numFmtId="197" fontId="100" fillId="0" borderId="0"/>
    <xf numFmtId="169" fontId="46" fillId="0" borderId="0"/>
    <xf numFmtId="197" fontId="100" fillId="0" borderId="0"/>
    <xf numFmtId="197" fontId="100" fillId="0" borderId="0"/>
    <xf numFmtId="168" fontId="46" fillId="0" borderId="0"/>
    <xf numFmtId="197" fontId="101" fillId="0" borderId="0"/>
    <xf numFmtId="169" fontId="47" fillId="0" borderId="0"/>
    <xf numFmtId="197" fontId="101" fillId="0" borderId="0"/>
    <xf numFmtId="197" fontId="101" fillId="0" borderId="0"/>
    <xf numFmtId="168" fontId="47" fillId="0" borderId="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169" fontId="48" fillId="0" borderId="0" applyNumberFormat="0" applyFill="0" applyBorder="0" applyAlignment="0" applyProtection="0">
      <alignment vertical="top"/>
      <protection locked="0"/>
    </xf>
    <xf numFmtId="4" fontId="5" fillId="0" borderId="0" applyFont="0" applyFill="0" applyBorder="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38" fontId="102" fillId="0" borderId="0"/>
    <xf numFmtId="38" fontId="103" fillId="0" borderId="0"/>
    <xf numFmtId="38" fontId="104" fillId="0" borderId="0"/>
    <xf numFmtId="38" fontId="105" fillId="0" borderId="0"/>
    <xf numFmtId="197" fontId="106" fillId="0" borderId="0"/>
    <xf numFmtId="197" fontId="106" fillId="0" borderId="0"/>
    <xf numFmtId="197" fontId="94" fillId="0" borderId="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4" fontId="5" fillId="0" borderId="0" applyFont="0" applyFill="0" applyBorder="0" applyAlignment="0" applyProtection="0"/>
    <xf numFmtId="200" fontId="5" fillId="0" borderId="0" applyFont="0" applyFill="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2"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2" fillId="0" borderId="0"/>
    <xf numFmtId="168" fontId="2" fillId="0" borderId="0"/>
    <xf numFmtId="168"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9" fillId="0" borderId="0"/>
    <xf numFmtId="169" fontId="9" fillId="0" borderId="0"/>
    <xf numFmtId="169" fontId="9" fillId="0" borderId="0"/>
    <xf numFmtId="169" fontId="9" fillId="0" borderId="0"/>
    <xf numFmtId="197" fontId="9" fillId="0" borderId="0"/>
    <xf numFmtId="197" fontId="9" fillId="0" borderId="0"/>
    <xf numFmtId="197" fontId="9" fillId="0" borderId="0"/>
    <xf numFmtId="168" fontId="12" fillId="0" borderId="0"/>
    <xf numFmtId="169" fontId="2" fillId="0" borderId="0"/>
    <xf numFmtId="168" fontId="2"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68" fontId="12" fillId="0" borderId="0"/>
    <xf numFmtId="168" fontId="9" fillId="0" borderId="0"/>
    <xf numFmtId="168" fontId="1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97" fontId="2" fillId="0" borderId="0"/>
    <xf numFmtId="197" fontId="2" fillId="0" borderId="0"/>
    <xf numFmtId="197" fontId="2" fillId="0" borderId="0"/>
    <xf numFmtId="168" fontId="12" fillId="0" borderId="0"/>
    <xf numFmtId="168" fontId="2" fillId="0" borderId="0"/>
    <xf numFmtId="169" fontId="2" fillId="0" borderId="0"/>
    <xf numFmtId="168"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9" fillId="0" borderId="0"/>
    <xf numFmtId="197" fontId="2" fillId="0" borderId="0"/>
    <xf numFmtId="197"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97" fontId="2" fillId="0" borderId="0"/>
    <xf numFmtId="197"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10" fillId="0" borderId="0"/>
    <xf numFmtId="169"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92" fillId="0" borderId="0"/>
    <xf numFmtId="168" fontId="92" fillId="0" borderId="0"/>
    <xf numFmtId="169" fontId="92" fillId="0" borderId="0"/>
    <xf numFmtId="168" fontId="92" fillId="0" borderId="0"/>
    <xf numFmtId="168" fontId="10"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1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70" fillId="0" borderId="0"/>
    <xf numFmtId="168" fontId="70"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69" fontId="3" fillId="0" borderId="0"/>
    <xf numFmtId="168"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97" fontId="1" fillId="0" borderId="0"/>
    <xf numFmtId="197"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5" fillId="0" borderId="0"/>
    <xf numFmtId="168" fontId="5" fillId="0" borderId="0"/>
    <xf numFmtId="169"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73" borderId="37" applyNumberFormat="0" applyFont="0" applyAlignment="0" applyProtection="0"/>
    <xf numFmtId="169" fontId="2" fillId="0" borderId="0"/>
    <xf numFmtId="168" fontId="2" fillId="0" borderId="0"/>
    <xf numFmtId="169"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2" fillId="0" borderId="0"/>
    <xf numFmtId="168" fontId="2" fillId="0" borderId="0"/>
    <xf numFmtId="197" fontId="107" fillId="0" borderId="0"/>
    <xf numFmtId="169" fontId="66" fillId="0" borderId="0"/>
    <xf numFmtId="197" fontId="107" fillId="0" borderId="0"/>
    <xf numFmtId="197" fontId="107" fillId="0" borderId="0"/>
    <xf numFmtId="168" fontId="66"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9" fontId="9" fillId="0" borderId="0"/>
    <xf numFmtId="168" fontId="9" fillId="0" borderId="0"/>
    <xf numFmtId="9" fontId="1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97" fontId="5" fillId="0" borderId="0"/>
    <xf numFmtId="169" fontId="2" fillId="0" borderId="0"/>
    <xf numFmtId="197" fontId="5" fillId="0" borderId="0"/>
    <xf numFmtId="197" fontId="5" fillId="0" borderId="0"/>
    <xf numFmtId="168" fontId="2" fillId="0" borderId="0"/>
    <xf numFmtId="169" fontId="71" fillId="0" borderId="0" applyNumberFormat="0" applyFill="0" applyBorder="0" applyAlignment="0" applyProtection="0"/>
    <xf numFmtId="168" fontId="71" fillId="0" borderId="0" applyNumberFormat="0" applyFill="0" applyBorder="0" applyAlignment="0" applyProtection="0"/>
    <xf numFmtId="41" fontId="93" fillId="0" borderId="0"/>
    <xf numFmtId="169" fontId="73" fillId="0" borderId="0"/>
    <xf numFmtId="168" fontId="73" fillId="0" borderId="0"/>
    <xf numFmtId="169" fontId="73" fillId="0" borderId="0"/>
    <xf numFmtId="168" fontId="73" fillId="0" borderId="0"/>
    <xf numFmtId="169" fontId="74" fillId="0" borderId="0"/>
    <xf numFmtId="168" fontId="74"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5" fillId="0" borderId="0">
      <alignment horizontal="center" vertical="top"/>
    </xf>
    <xf numFmtId="168" fontId="75" fillId="0" borderId="0">
      <alignment horizontal="center" vertical="top"/>
    </xf>
    <xf numFmtId="168" fontId="4" fillId="0" borderId="28" applyNumberFormat="0" applyFill="0" applyAlignment="0" applyProtection="0"/>
    <xf numFmtId="168" fontId="77" fillId="0" borderId="39"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9" fontId="9" fillId="0" borderId="40"/>
    <xf numFmtId="168" fontId="9" fillId="0" borderId="40"/>
    <xf numFmtId="169" fontId="2" fillId="0" borderId="0"/>
    <xf numFmtId="168" fontId="2" fillId="0" borderId="0"/>
    <xf numFmtId="169" fontId="2" fillId="0" borderId="0"/>
    <xf numFmtId="168" fontId="2" fillId="0" borderId="0"/>
    <xf numFmtId="197" fontId="5" fillId="0" borderId="0">
      <alignment horizontal="center" textRotation="90"/>
    </xf>
    <xf numFmtId="169" fontId="2" fillId="0" borderId="0">
      <alignment horizontal="center" textRotation="90"/>
    </xf>
    <xf numFmtId="197" fontId="5" fillId="0" borderId="0">
      <alignment horizontal="center" textRotation="90"/>
    </xf>
    <xf numFmtId="197" fontId="5" fillId="0" borderId="0">
      <alignment horizontal="center" textRotation="90"/>
    </xf>
    <xf numFmtId="168" fontId="2" fillId="0" borderId="0">
      <alignment horizontal="center" textRotation="90"/>
    </xf>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72" fontId="81" fillId="0" borderId="49">
      <protection locked="0"/>
    </xf>
    <xf numFmtId="194" fontId="49" fillId="0" borderId="0" applyFont="0" applyFill="0" applyBorder="0" applyAlignment="0" applyProtection="0"/>
    <xf numFmtId="201" fontId="49" fillId="0" borderId="0" applyFont="0" applyFill="0" applyBorder="0" applyAlignment="0" applyProtection="0"/>
    <xf numFmtId="172" fontId="108" fillId="75" borderId="49"/>
    <xf numFmtId="197" fontId="49" fillId="0" borderId="0"/>
    <xf numFmtId="168" fontId="82" fillId="0" borderId="0"/>
    <xf numFmtId="195" fontId="49" fillId="0" borderId="0" applyFont="0" applyFill="0" applyBorder="0" applyAlignment="0" applyProtection="0"/>
    <xf numFmtId="196" fontId="49"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12" fillId="0" borderId="0"/>
    <xf numFmtId="179" fontId="12" fillId="0" borderId="0"/>
    <xf numFmtId="179" fontId="10" fillId="0" borderId="0"/>
    <xf numFmtId="179" fontId="5"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2" fillId="0" borderId="0"/>
    <xf numFmtId="179" fontId="2" fillId="0" borderId="0"/>
    <xf numFmtId="179" fontId="2"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9" fontId="11" fillId="0" borderId="0" applyFont="0" applyFill="0" applyBorder="0" applyAlignment="0" applyProtection="0"/>
    <xf numFmtId="9" fontId="11" fillId="0" borderId="0" applyFont="0" applyFill="0" applyBorder="0" applyAlignment="0" applyProtection="0"/>
    <xf numFmtId="179" fontId="1" fillId="0" borderId="0"/>
    <xf numFmtId="179" fontId="1" fillId="0" borderId="0"/>
    <xf numFmtId="179" fontId="1" fillId="0" borderId="0"/>
    <xf numFmtId="0" fontId="1" fillId="0" borderId="0"/>
    <xf numFmtId="0" fontId="12" fillId="0" borderId="0"/>
    <xf numFmtId="0" fontId="2" fillId="0" borderId="0"/>
    <xf numFmtId="0" fontId="1" fillId="0" borderId="0"/>
    <xf numFmtId="0" fontId="12" fillId="0" borderId="0"/>
    <xf numFmtId="0" fontId="5" fillId="0" borderId="0"/>
    <xf numFmtId="0" fontId="10" fillId="0" borderId="0"/>
    <xf numFmtId="0" fontId="1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70" fillId="0" borderId="0" applyFont="0" applyFill="0" applyBorder="0" applyAlignment="0" applyProtection="0"/>
    <xf numFmtId="43" fontId="9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xf numFmtId="43" fontId="11" fillId="0" borderId="0" applyFont="0" applyFill="0" applyBorder="0" applyAlignment="0" applyProtection="0"/>
    <xf numFmtId="168" fontId="1" fillId="0" borderId="0"/>
    <xf numFmtId="168" fontId="9"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2" fillId="0" borderId="0"/>
    <xf numFmtId="168" fontId="1" fillId="0" borderId="0"/>
    <xf numFmtId="168" fontId="2" fillId="0" borderId="0"/>
    <xf numFmtId="168" fontId="2" fillId="0" borderId="0"/>
    <xf numFmtId="168" fontId="1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9" fontId="90" fillId="0" borderId="0" applyFont="0" applyFill="0" applyBorder="0" applyAlignment="0" applyProtection="0"/>
    <xf numFmtId="9" fontId="90" fillId="0" borderId="0" applyFont="0" applyFill="0" applyBorder="0" applyAlignment="0" applyProtection="0"/>
    <xf numFmtId="43"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168" fontId="2" fillId="0" borderId="0"/>
    <xf numFmtId="43" fontId="11" fillId="0" borderId="0" applyFont="0" applyFill="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9" fontId="2" fillId="0" borderId="0"/>
    <xf numFmtId="169" fontId="1" fillId="0" borderId="0"/>
    <xf numFmtId="169" fontId="2" fillId="0" borderId="0"/>
    <xf numFmtId="169" fontId="2" fillId="0" borderId="0"/>
    <xf numFmtId="169" fontId="12" fillId="0" borderId="0"/>
    <xf numFmtId="169" fontId="1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70" fillId="0" borderId="0"/>
    <xf numFmtId="169" fontId="2" fillId="0" borderId="0"/>
    <xf numFmtId="169" fontId="1" fillId="0" borderId="0"/>
    <xf numFmtId="169" fontId="3" fillId="0" borderId="0"/>
    <xf numFmtId="169" fontId="3" fillId="0" borderId="0"/>
    <xf numFmtId="169" fontId="1" fillId="0" borderId="0"/>
    <xf numFmtId="169" fontId="1" fillId="0" borderId="0"/>
    <xf numFmtId="169" fontId="12" fillId="0" borderId="0"/>
    <xf numFmtId="169" fontId="2" fillId="0" borderId="0"/>
    <xf numFmtId="169" fontId="2" fillId="0" borderId="0"/>
    <xf numFmtId="169" fontId="2" fillId="0" borderId="0"/>
    <xf numFmtId="169" fontId="11" fillId="0" borderId="0"/>
    <xf numFmtId="169" fontId="11" fillId="0" borderId="0"/>
    <xf numFmtId="169" fontId="1" fillId="0" borderId="0"/>
    <xf numFmtId="169" fontId="1" fillId="0" borderId="0"/>
    <xf numFmtId="169" fontId="1" fillId="0" borderId="0"/>
    <xf numFmtId="169" fontId="2" fillId="0" borderId="0"/>
    <xf numFmtId="199" fontId="5" fillId="0" borderId="0" applyFont="0" applyFill="0" applyBorder="0" applyAlignment="0" applyProtection="0"/>
    <xf numFmtId="168" fontId="1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2" fillId="0" borderId="0"/>
    <xf numFmtId="197" fontId="2" fillId="0" borderId="0"/>
    <xf numFmtId="197" fontId="2" fillId="0" borderId="0"/>
    <xf numFmtId="197" fontId="2" fillId="0" borderId="0"/>
    <xf numFmtId="197" fontId="2" fillId="0" borderId="0"/>
    <xf numFmtId="168" fontId="2" fillId="0" borderId="0"/>
    <xf numFmtId="168" fontId="12" fillId="0" borderId="0"/>
    <xf numFmtId="168" fontId="1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68" fontId="2" fillId="0" borderId="0"/>
    <xf numFmtId="168" fontId="2" fillId="0" borderId="0"/>
    <xf numFmtId="168" fontId="2" fillId="0" borderId="0"/>
    <xf numFmtId="168" fontId="11" fillId="0" borderId="0"/>
    <xf numFmtId="168" fontId="11" fillId="0" borderId="0"/>
    <xf numFmtId="168" fontId="2" fillId="0" borderId="0"/>
    <xf numFmtId="168" fontId="2" fillId="0" borderId="0"/>
    <xf numFmtId="168" fontId="10" fillId="0" borderId="0"/>
    <xf numFmtId="169" fontId="70" fillId="0" borderId="0"/>
    <xf numFmtId="168" fontId="70" fillId="0" borderId="0"/>
    <xf numFmtId="168" fontId="3" fillId="0" borderId="0"/>
    <xf numFmtId="168" fontId="1" fillId="0" borderId="0"/>
    <xf numFmtId="168" fontId="9" fillId="0" borderId="0"/>
    <xf numFmtId="168" fontId="9"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202" fontId="1" fillId="0" borderId="0"/>
    <xf numFmtId="202" fontId="9" fillId="0" borderId="0"/>
    <xf numFmtId="202" fontId="2"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73" fillId="0" borderId="0"/>
    <xf numFmtId="202" fontId="73"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9" fontId="12"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8" fontId="12" fillId="37"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9" fontId="12"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8" fontId="12" fillId="38"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9" fontId="12"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8" fontId="12" fillId="39"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9" fontId="12"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8" fontId="12" fillId="41"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9" fontId="12"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8" fontId="12" fillId="4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9" fontId="12"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8" fontId="12" fillId="44"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9" fontId="12"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8" fontId="12" fillId="45"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9" fontId="12"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8" fontId="12" fillId="46"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9" fontId="15"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8" fontId="15" fillId="47"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9" fontId="15"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8" fontId="15" fillId="44"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9" fontId="15"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8" fontId="15" fillId="45"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9" fontId="15"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8" fontId="15" fillId="50"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9" fontId="15"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8" fontId="15" fillId="53"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9" fontId="15"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8" fontId="15" fillId="57"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9" fontId="15"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8" fontId="15" fillId="5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9" fontId="15"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8" fontId="15" fillId="62"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9" fontId="18"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8" fontId="18" fillId="38"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9" fontId="27" fillId="64" borderId="30"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8" fontId="27" fillId="64" borderId="30"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6" fillId="9" borderId="26" applyNumberFormat="0" applyAlignment="0" applyProtection="0"/>
    <xf numFmtId="168" fontId="26" fillId="9" borderId="26"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7" fillId="64" borderId="30" applyNumberFormat="0" applyAlignment="0" applyProtection="0"/>
    <xf numFmtId="202" fontId="27" fillId="64" borderId="30" applyNumberFormat="0" applyAlignment="0" applyProtection="0"/>
    <xf numFmtId="0" fontId="25"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8" fontId="2" fillId="0" borderId="0" applyFont="0" applyFill="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197" fontId="9" fillId="0" borderId="0"/>
    <xf numFmtId="202" fontId="9" fillId="0" borderId="0"/>
    <xf numFmtId="168" fontId="9" fillId="0" borderId="0"/>
    <xf numFmtId="202" fontId="9" fillId="0" borderId="0"/>
    <xf numFmtId="202" fontId="29" fillId="0" borderId="0"/>
    <xf numFmtId="197" fontId="29" fillId="0" borderId="0"/>
    <xf numFmtId="202" fontId="29" fillId="0" borderId="0"/>
    <xf numFmtId="169"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9" fontId="34"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8" fontId="34"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9" fontId="37"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8" fontId="37" fillId="39"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9" fillId="0" borderId="32" applyNumberFormat="0" applyFill="0" applyAlignment="0" applyProtection="0"/>
    <xf numFmtId="202"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197" fontId="96" fillId="0" borderId="0"/>
    <xf numFmtId="202" fontId="96" fillId="0" borderId="0"/>
    <xf numFmtId="202" fontId="43" fillId="0" borderId="0"/>
    <xf numFmtId="197" fontId="43" fillId="0" borderId="0"/>
    <xf numFmtId="202" fontId="43" fillId="0" borderId="0"/>
    <xf numFmtId="169" fontId="43" fillId="0" borderId="0"/>
    <xf numFmtId="202" fontId="43" fillId="0" borderId="0"/>
    <xf numFmtId="202" fontId="43" fillId="0" borderId="0"/>
    <xf numFmtId="197" fontId="43" fillId="0" borderId="0"/>
    <xf numFmtId="202" fontId="43" fillId="0" borderId="0"/>
    <xf numFmtId="169" fontId="43" fillId="0" borderId="0"/>
    <xf numFmtId="202" fontId="43" fillId="0" borderId="0"/>
    <xf numFmtId="197" fontId="96" fillId="0" borderId="0"/>
    <xf numFmtId="202" fontId="96" fillId="0" borderId="0"/>
    <xf numFmtId="197" fontId="96" fillId="0" borderId="0"/>
    <xf numFmtId="202" fontId="96" fillId="0" borderId="0"/>
    <xf numFmtId="202" fontId="43" fillId="0" borderId="0"/>
    <xf numFmtId="197" fontId="43" fillId="0" borderId="0"/>
    <xf numFmtId="202" fontId="43" fillId="0" borderId="0"/>
    <xf numFmtId="168" fontId="43" fillId="0" borderId="0"/>
    <xf numFmtId="202" fontId="43" fillId="0" borderId="0"/>
    <xf numFmtId="202" fontId="43" fillId="0" borderId="0"/>
    <xf numFmtId="197" fontId="43" fillId="0" borderId="0"/>
    <xf numFmtId="202" fontId="43" fillId="0" borderId="0"/>
    <xf numFmtId="168" fontId="43" fillId="0" borderId="0"/>
    <xf numFmtId="202" fontId="43" fillId="0" borderId="0"/>
    <xf numFmtId="197" fontId="97" fillId="0" borderId="0"/>
    <xf numFmtId="202" fontId="97" fillId="0" borderId="0"/>
    <xf numFmtId="202" fontId="38" fillId="0" borderId="0"/>
    <xf numFmtId="197" fontId="38" fillId="0" borderId="0"/>
    <xf numFmtId="202" fontId="38" fillId="0" borderId="0"/>
    <xf numFmtId="169" fontId="38" fillId="0" borderId="0"/>
    <xf numFmtId="202" fontId="38" fillId="0" borderId="0"/>
    <xf numFmtId="202" fontId="38" fillId="0" borderId="0"/>
    <xf numFmtId="197" fontId="38" fillId="0" borderId="0"/>
    <xf numFmtId="202" fontId="38" fillId="0" borderId="0"/>
    <xf numFmtId="169" fontId="38" fillId="0" borderId="0"/>
    <xf numFmtId="202" fontId="38" fillId="0" borderId="0"/>
    <xf numFmtId="197" fontId="97" fillId="0" borderId="0"/>
    <xf numFmtId="202" fontId="97" fillId="0" borderId="0"/>
    <xf numFmtId="197" fontId="97" fillId="0" borderId="0"/>
    <xf numFmtId="202" fontId="97" fillId="0" borderId="0"/>
    <xf numFmtId="202" fontId="38" fillId="0" borderId="0"/>
    <xf numFmtId="197" fontId="38" fillId="0" borderId="0"/>
    <xf numFmtId="202" fontId="38" fillId="0" borderId="0"/>
    <xf numFmtId="168" fontId="38" fillId="0" borderId="0"/>
    <xf numFmtId="202" fontId="38" fillId="0" borderId="0"/>
    <xf numFmtId="202" fontId="38" fillId="0" borderId="0"/>
    <xf numFmtId="197" fontId="38" fillId="0" borderId="0"/>
    <xf numFmtId="202" fontId="38" fillId="0" borderId="0"/>
    <xf numFmtId="168" fontId="38" fillId="0" borderId="0"/>
    <xf numFmtId="202" fontId="38" fillId="0" borderId="0"/>
    <xf numFmtId="197" fontId="98" fillId="0" borderId="0"/>
    <xf numFmtId="202" fontId="98" fillId="0" borderId="0"/>
    <xf numFmtId="202" fontId="44" fillId="0" borderId="0"/>
    <xf numFmtId="197" fontId="44" fillId="0" borderId="0"/>
    <xf numFmtId="202" fontId="44" fillId="0" borderId="0"/>
    <xf numFmtId="169" fontId="44" fillId="0" borderId="0"/>
    <xf numFmtId="202" fontId="44" fillId="0" borderId="0"/>
    <xf numFmtId="202" fontId="44" fillId="0" borderId="0"/>
    <xf numFmtId="197" fontId="44" fillId="0" borderId="0"/>
    <xf numFmtId="202" fontId="44" fillId="0" borderId="0"/>
    <xf numFmtId="169" fontId="44" fillId="0" borderId="0"/>
    <xf numFmtId="202" fontId="44" fillId="0" borderId="0"/>
    <xf numFmtId="197" fontId="98" fillId="0" borderId="0"/>
    <xf numFmtId="202" fontId="98" fillId="0" borderId="0"/>
    <xf numFmtId="197" fontId="98" fillId="0" borderId="0"/>
    <xf numFmtId="202" fontId="98" fillId="0" borderId="0"/>
    <xf numFmtId="202" fontId="44" fillId="0" borderId="0"/>
    <xf numFmtId="197" fontId="44" fillId="0" borderId="0"/>
    <xf numFmtId="202" fontId="44" fillId="0" borderId="0"/>
    <xf numFmtId="168" fontId="44" fillId="0" borderId="0"/>
    <xf numFmtId="202" fontId="44" fillId="0" borderId="0"/>
    <xf numFmtId="202" fontId="44" fillId="0" borderId="0"/>
    <xf numFmtId="197" fontId="44" fillId="0" borderId="0"/>
    <xf numFmtId="202" fontId="44" fillId="0" borderId="0"/>
    <xf numFmtId="168" fontId="44" fillId="0" borderId="0"/>
    <xf numFmtId="202" fontId="44" fillId="0" borderId="0"/>
    <xf numFmtId="197" fontId="99" fillId="0" borderId="0"/>
    <xf numFmtId="202" fontId="99" fillId="0" borderId="0"/>
    <xf numFmtId="202" fontId="45" fillId="0" borderId="0"/>
    <xf numFmtId="197" fontId="45" fillId="0" borderId="0"/>
    <xf numFmtId="202" fontId="45" fillId="0" borderId="0"/>
    <xf numFmtId="169" fontId="45" fillId="0" borderId="0"/>
    <xf numFmtId="202" fontId="45" fillId="0" borderId="0"/>
    <xf numFmtId="202" fontId="45" fillId="0" borderId="0"/>
    <xf numFmtId="197" fontId="45" fillId="0" borderId="0"/>
    <xf numFmtId="202" fontId="45" fillId="0" borderId="0"/>
    <xf numFmtId="169" fontId="45" fillId="0" borderId="0"/>
    <xf numFmtId="202" fontId="45" fillId="0" borderId="0"/>
    <xf numFmtId="197" fontId="99" fillId="0" borderId="0"/>
    <xf numFmtId="202" fontId="99" fillId="0" borderId="0"/>
    <xf numFmtId="197" fontId="99" fillId="0" borderId="0"/>
    <xf numFmtId="202" fontId="99" fillId="0" borderId="0"/>
    <xf numFmtId="202" fontId="45" fillId="0" borderId="0"/>
    <xf numFmtId="197" fontId="45" fillId="0" borderId="0"/>
    <xf numFmtId="202" fontId="45" fillId="0" borderId="0"/>
    <xf numFmtId="168" fontId="45" fillId="0" borderId="0"/>
    <xf numFmtId="202" fontId="45" fillId="0" borderId="0"/>
    <xf numFmtId="202" fontId="45" fillId="0" borderId="0"/>
    <xf numFmtId="197" fontId="45" fillId="0" borderId="0"/>
    <xf numFmtId="202" fontId="45" fillId="0" borderId="0"/>
    <xf numFmtId="168" fontId="45" fillId="0" borderId="0"/>
    <xf numFmtId="202" fontId="45" fillId="0" borderId="0"/>
    <xf numFmtId="197" fontId="100" fillId="0" borderId="0"/>
    <xf numFmtId="202" fontId="100" fillId="0" borderId="0"/>
    <xf numFmtId="202" fontId="46" fillId="0" borderId="0"/>
    <xf numFmtId="197" fontId="46" fillId="0" borderId="0"/>
    <xf numFmtId="202" fontId="46" fillId="0" borderId="0"/>
    <xf numFmtId="169" fontId="46" fillId="0" borderId="0"/>
    <xf numFmtId="202" fontId="46" fillId="0" borderId="0"/>
    <xf numFmtId="202" fontId="46" fillId="0" borderId="0"/>
    <xf numFmtId="197" fontId="46" fillId="0" borderId="0"/>
    <xf numFmtId="202" fontId="46" fillId="0" borderId="0"/>
    <xf numFmtId="169" fontId="46" fillId="0" borderId="0"/>
    <xf numFmtId="202" fontId="46" fillId="0" borderId="0"/>
    <xf numFmtId="197" fontId="100" fillId="0" borderId="0"/>
    <xf numFmtId="202" fontId="100" fillId="0" borderId="0"/>
    <xf numFmtId="197" fontId="100" fillId="0" borderId="0"/>
    <xf numFmtId="202" fontId="100" fillId="0" borderId="0"/>
    <xf numFmtId="202" fontId="46" fillId="0" borderId="0"/>
    <xf numFmtId="197" fontId="46" fillId="0" borderId="0"/>
    <xf numFmtId="202" fontId="46" fillId="0" borderId="0"/>
    <xf numFmtId="168" fontId="46" fillId="0" borderId="0"/>
    <xf numFmtId="202" fontId="46" fillId="0" borderId="0"/>
    <xf numFmtId="202" fontId="46" fillId="0" borderId="0"/>
    <xf numFmtId="197" fontId="46" fillId="0" borderId="0"/>
    <xf numFmtId="202" fontId="46" fillId="0" borderId="0"/>
    <xf numFmtId="168" fontId="46" fillId="0" borderId="0"/>
    <xf numFmtId="202" fontId="46" fillId="0" borderId="0"/>
    <xf numFmtId="197" fontId="101" fillId="0" borderId="0"/>
    <xf numFmtId="202" fontId="101" fillId="0" borderId="0"/>
    <xf numFmtId="202" fontId="47" fillId="0" borderId="0"/>
    <xf numFmtId="197" fontId="47" fillId="0" borderId="0"/>
    <xf numFmtId="202" fontId="47" fillId="0" borderId="0"/>
    <xf numFmtId="169" fontId="47" fillId="0" borderId="0"/>
    <xf numFmtId="202" fontId="47" fillId="0" borderId="0"/>
    <xf numFmtId="202" fontId="47" fillId="0" borderId="0"/>
    <xf numFmtId="197" fontId="47" fillId="0" borderId="0"/>
    <xf numFmtId="202" fontId="47" fillId="0" borderId="0"/>
    <xf numFmtId="169" fontId="47" fillId="0" borderId="0"/>
    <xf numFmtId="202" fontId="47" fillId="0" borderId="0"/>
    <xf numFmtId="197" fontId="101" fillId="0" borderId="0"/>
    <xf numFmtId="202" fontId="101" fillId="0" borderId="0"/>
    <xf numFmtId="197" fontId="101" fillId="0" borderId="0"/>
    <xf numFmtId="202" fontId="101" fillId="0" borderId="0"/>
    <xf numFmtId="202" fontId="47" fillId="0" borderId="0"/>
    <xf numFmtId="197" fontId="47" fillId="0" borderId="0"/>
    <xf numFmtId="202" fontId="47" fillId="0" borderId="0"/>
    <xf numFmtId="168" fontId="47" fillId="0" borderId="0"/>
    <xf numFmtId="202" fontId="47" fillId="0" borderId="0"/>
    <xf numFmtId="202" fontId="47" fillId="0" borderId="0"/>
    <xf numFmtId="197" fontId="47" fillId="0" borderId="0"/>
    <xf numFmtId="202" fontId="47" fillId="0" borderId="0"/>
    <xf numFmtId="168" fontId="47" fillId="0" borderId="0"/>
    <xf numFmtId="202" fontId="47" fillId="0" borderId="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97" fontId="106" fillId="0" borderId="0"/>
    <xf numFmtId="202" fontId="106" fillId="0" borderId="0"/>
    <xf numFmtId="197" fontId="106" fillId="0" borderId="0"/>
    <xf numFmtId="202" fontId="106" fillId="0" borderId="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9" fontId="55"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8" fontId="55" fillId="0" borderId="3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9" fontId="58"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8" fontId="58" fillId="72"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168" fontId="1" fillId="0" borderId="0"/>
    <xf numFmtId="0" fontId="1" fillId="0" borderId="0"/>
    <xf numFmtId="0" fontId="1" fillId="0" borderId="0"/>
    <xf numFmtId="0" fontId="1" fillId="0" borderId="0"/>
    <xf numFmtId="0" fontId="1" fillId="0" borderId="0"/>
    <xf numFmtId="202"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0" fontId="1" fillId="0" borderId="0"/>
    <xf numFmtId="0" fontId="1"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0" fontId="1" fillId="0" borderId="0"/>
    <xf numFmtId="202" fontId="1" fillId="0" borderId="0"/>
    <xf numFmtId="168"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2" fillId="0" borderId="0"/>
    <xf numFmtId="202" fontId="3"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202" fontId="12" fillId="0" borderId="0"/>
    <xf numFmtId="0" fontId="1" fillId="0" borderId="0"/>
    <xf numFmtId="0" fontId="1" fillId="0" borderId="0"/>
    <xf numFmtId="0" fontId="1" fillId="0" borderId="0"/>
    <xf numFmtId="202" fontId="11" fillId="0" borderId="0"/>
    <xf numFmtId="0"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0" fontId="1" fillId="0" borderId="0"/>
    <xf numFmtId="202" fontId="1"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0" fontId="2" fillId="0" borderId="0"/>
    <xf numFmtId="202" fontId="2" fillId="0" borderId="0"/>
    <xf numFmtId="169"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9" fontId="12" fillId="0" borderId="0"/>
    <xf numFmtId="0" fontId="1" fillId="0" borderId="0"/>
    <xf numFmtId="202" fontId="12" fillId="0" borderId="0"/>
    <xf numFmtId="168" fontId="12" fillId="0" borderId="0"/>
    <xf numFmtId="202" fontId="12" fillId="0" borderId="0"/>
    <xf numFmtId="0" fontId="2" fillId="0" borderId="0"/>
    <xf numFmtId="202" fontId="2" fillId="0" borderId="0"/>
    <xf numFmtId="202" fontId="12" fillId="0" borderId="0"/>
    <xf numFmtId="197" fontId="12" fillId="0" borderId="0"/>
    <xf numFmtId="202" fontId="12" fillId="0" borderId="0"/>
    <xf numFmtId="168" fontId="12" fillId="0" borderId="0"/>
    <xf numFmtId="0" fontId="2" fillId="0" borderId="0"/>
    <xf numFmtId="202" fontId="12" fillId="0" borderId="0"/>
    <xf numFmtId="0" fontId="2" fillId="0" borderId="0"/>
    <xf numFmtId="202" fontId="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1" fillId="0" borderId="0"/>
    <xf numFmtId="168" fontId="1" fillId="0" borderId="0"/>
    <xf numFmtId="0"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1" fillId="0" borderId="0"/>
    <xf numFmtId="0" fontId="1" fillId="0" borderId="0"/>
    <xf numFmtId="202" fontId="11"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202" fontId="1" fillId="0" borderId="0"/>
    <xf numFmtId="168" fontId="2" fillId="0" borderId="0"/>
    <xf numFmtId="0" fontId="1" fillId="0" borderId="0"/>
    <xf numFmtId="202" fontId="2"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0" fontId="2" fillId="0" borderId="0"/>
    <xf numFmtId="168" fontId="1" fillId="0" borderId="0"/>
    <xf numFmtId="0" fontId="2" fillId="0" borderId="0"/>
    <xf numFmtId="202" fontId="1" fillId="0" borderId="0"/>
    <xf numFmtId="202" fontId="1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2" fillId="0" borderId="0"/>
    <xf numFmtId="0"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12" fillId="0" borderId="0"/>
    <xf numFmtId="202"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2" fillId="0" borderId="0"/>
    <xf numFmtId="0" fontId="60" fillId="0" borderId="0"/>
    <xf numFmtId="202" fontId="60" fillId="0" borderId="0"/>
    <xf numFmtId="179" fontId="1" fillId="0" borderId="0"/>
    <xf numFmtId="169" fontId="1" fillId="0" borderId="0"/>
    <xf numFmtId="179" fontId="1" fillId="0" borderId="0"/>
    <xf numFmtId="0" fontId="2" fillId="0" borderId="0"/>
    <xf numFmtId="0" fontId="2" fillId="0" borderId="0"/>
    <xf numFmtId="0" fontId="60" fillId="0" borderId="0"/>
    <xf numFmtId="0" fontId="60" fillId="0" borderId="0"/>
    <xf numFmtId="0" fontId="60"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0" fontId="2" fillId="0" borderId="0"/>
    <xf numFmtId="168" fontId="1" fillId="0" borderId="0"/>
    <xf numFmtId="0" fontId="2" fillId="0" borderId="0"/>
    <xf numFmtId="202" fontId="11" fillId="0" borderId="0"/>
    <xf numFmtId="0" fontId="1" fillId="0" borderId="0"/>
    <xf numFmtId="179" fontId="12" fillId="0" borderId="0"/>
    <xf numFmtId="202" fontId="1" fillId="0" borderId="0"/>
    <xf numFmtId="202" fontId="1" fillId="0" borderId="0"/>
    <xf numFmtId="0" fontId="60"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0" fontId="60" fillId="0" borderId="0"/>
    <xf numFmtId="0" fontId="60" fillId="0" borderId="0"/>
    <xf numFmtId="0" fontId="60"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79" fontId="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68" fontId="1" fillId="0" borderId="0"/>
    <xf numFmtId="0"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0" fontId="2" fillId="0" borderId="0"/>
    <xf numFmtId="202" fontId="1"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12" fillId="0" borderId="0"/>
    <xf numFmtId="202" fontId="12" fillId="0" borderId="0"/>
    <xf numFmtId="168" fontId="1" fillId="0" borderId="0"/>
    <xf numFmtId="202" fontId="11" fillId="0" borderId="0"/>
    <xf numFmtId="0" fontId="1" fillId="0" borderId="0"/>
    <xf numFmtId="179"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1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9" fillId="0" borderId="0"/>
    <xf numFmtId="0" fontId="2" fillId="0" borderId="0"/>
    <xf numFmtId="0" fontId="2" fillId="0" borderId="0"/>
    <xf numFmtId="0" fontId="2" fillId="0" borderId="0"/>
    <xf numFmtId="179"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1" fillId="0" borderId="0"/>
    <xf numFmtId="179" fontId="12" fillId="0" borderId="0"/>
    <xf numFmtId="179" fontId="12" fillId="0" borderId="0"/>
    <xf numFmtId="179" fontId="12" fillId="0" borderId="0"/>
    <xf numFmtId="179" fontId="12" fillId="0" borderId="0"/>
    <xf numFmtId="202" fontId="9" fillId="0" borderId="0"/>
    <xf numFmtId="179" fontId="12" fillId="0" borderId="0"/>
    <xf numFmtId="0" fontId="2"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2" fillId="0" borderId="0"/>
    <xf numFmtId="202" fontId="12" fillId="0" borderId="0"/>
    <xf numFmtId="0" fontId="2" fillId="0" borderId="0"/>
    <xf numFmtId="168" fontId="1" fillId="0" borderId="0"/>
    <xf numFmtId="0" fontId="2" fillId="0" borderId="0"/>
    <xf numFmtId="202" fontId="1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12" fillId="0" borderId="0"/>
    <xf numFmtId="202" fontId="12" fillId="0" borderId="0"/>
    <xf numFmtId="0" fontId="2" fillId="0" borderId="0"/>
    <xf numFmtId="197" fontId="2" fillId="0" borderId="0"/>
    <xf numFmtId="0" fontId="2" fillId="0" borderId="0"/>
    <xf numFmtId="179" fontId="1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1" fillId="0" borderId="0"/>
    <xf numFmtId="169" fontId="2" fillId="0" borderId="0"/>
    <xf numFmtId="0" fontId="1" fillId="0" borderId="0"/>
    <xf numFmtId="202" fontId="2" fillId="0" borderId="0"/>
    <xf numFmtId="202" fontId="2" fillId="0" borderId="0"/>
    <xf numFmtId="0" fontId="1" fillId="0" borderId="0"/>
    <xf numFmtId="0" fontId="1" fillId="0" borderId="0"/>
    <xf numFmtId="0" fontId="1" fillId="0" borderId="0"/>
    <xf numFmtId="0" fontId="1" fillId="0" borderId="0"/>
    <xf numFmtId="0" fontId="2" fillId="0" borderId="0"/>
    <xf numFmtId="197"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xf numFmtId="0" fontId="1" fillId="0" borderId="0"/>
    <xf numFmtId="197" fontId="2" fillId="0" borderId="0"/>
    <xf numFmtId="202"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0" fontId="1" fillId="0" borderId="0"/>
    <xf numFmtId="0" fontId="2" fillId="0" borderId="0"/>
    <xf numFmtId="0" fontId="2" fillId="0" borderId="0"/>
    <xf numFmtId="0" fontId="1"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202" fontId="2" fillId="0" borderId="0"/>
    <xf numFmtId="0" fontId="1" fillId="0" borderId="0"/>
    <xf numFmtId="0" fontId="1"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68" fontId="1" fillId="0" borderId="0"/>
    <xf numFmtId="202" fontId="1" fillId="0" borderId="0"/>
    <xf numFmtId="168" fontId="1"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0" fontId="1" fillId="0" borderId="0"/>
    <xf numFmtId="197" fontId="1" fillId="0" borderId="0"/>
    <xf numFmtId="202" fontId="1" fillId="0" borderId="0"/>
    <xf numFmtId="0" fontId="1" fillId="0" borderId="0"/>
    <xf numFmtId="0" fontId="2" fillId="0" borderId="0"/>
    <xf numFmtId="169" fontId="1" fillId="0" borderId="0"/>
    <xf numFmtId="0" fontId="2" fillId="0" borderId="0"/>
    <xf numFmtId="202" fontId="1" fillId="0" borderId="0"/>
    <xf numFmtId="0" fontId="2" fillId="0" borderId="0"/>
    <xf numFmtId="169" fontId="1" fillId="0" borderId="0"/>
    <xf numFmtId="202" fontId="1" fillId="0" borderId="0"/>
    <xf numFmtId="0" fontId="1"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1" fillId="0" borderId="0"/>
    <xf numFmtId="169"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1" fillId="0" borderId="0"/>
    <xf numFmtId="197" fontId="1" fillId="0" borderId="0"/>
    <xf numFmtId="0"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0" fontId="1" fillId="0" borderId="0"/>
    <xf numFmtId="168" fontId="2" fillId="0" borderId="0"/>
    <xf numFmtId="0" fontId="1" fillId="0" borderId="0"/>
    <xf numFmtId="179" fontId="1" fillId="0" borderId="0"/>
    <xf numFmtId="202" fontId="2" fillId="0" borderId="0"/>
    <xf numFmtId="202" fontId="2" fillId="0" borderId="0"/>
    <xf numFmtId="0" fontId="1" fillId="0" borderId="0"/>
    <xf numFmtId="0" fontId="1"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1" fillId="0" borderId="0"/>
    <xf numFmtId="168" fontId="2" fillId="0" borderId="0"/>
    <xf numFmtId="202" fontId="2" fillId="0" borderId="0"/>
    <xf numFmtId="0" fontId="1" fillId="0" borderId="0"/>
    <xf numFmtId="179"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179" fontId="2"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2"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2" fillId="0" borderId="0"/>
    <xf numFmtId="202" fontId="2" fillId="0" borderId="0"/>
    <xf numFmtId="169"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179" fontId="2" fillId="0" borderId="0"/>
    <xf numFmtId="202" fontId="2" fillId="0" borderId="0"/>
    <xf numFmtId="0" fontId="2" fillId="0" borderId="0"/>
    <xf numFmtId="169" fontId="2" fillId="0" borderId="0"/>
    <xf numFmtId="202" fontId="2" fillId="0" borderId="0"/>
    <xf numFmtId="169"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179" fontId="2" fillId="0" borderId="0"/>
    <xf numFmtId="202" fontId="2" fillId="0" borderId="0"/>
    <xf numFmtId="202" fontId="1" fillId="0" borderId="0"/>
    <xf numFmtId="0" fontId="2" fillId="0" borderId="0"/>
    <xf numFmtId="197" fontId="2" fillId="0" borderId="0"/>
    <xf numFmtId="0" fontId="2" fillId="0" borderId="0"/>
    <xf numFmtId="202" fontId="2" fillId="0" borderId="0"/>
    <xf numFmtId="179" fontId="2" fillId="0" borderId="0"/>
    <xf numFmtId="202" fontId="2" fillId="0" borderId="0"/>
    <xf numFmtId="179" fontId="2" fillId="0" borderId="0"/>
    <xf numFmtId="202" fontId="2" fillId="0" borderId="0"/>
    <xf numFmtId="202" fontId="1"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0" fontId="2" fillId="0" borderId="0"/>
    <xf numFmtId="202" fontId="1" fillId="0" borderId="0"/>
    <xf numFmtId="197" fontId="2" fillId="0" borderId="0"/>
    <xf numFmtId="179" fontId="2" fillId="0" borderId="0"/>
    <xf numFmtId="202" fontId="2" fillId="0" borderId="0"/>
    <xf numFmtId="202" fontId="1" fillId="0" borderId="0"/>
    <xf numFmtId="202" fontId="1" fillId="0" borderId="0"/>
    <xf numFmtId="202" fontId="1" fillId="0" borderId="0"/>
    <xf numFmtId="202" fontId="1" fillId="0" borderId="0"/>
    <xf numFmtId="202" fontId="1" fillId="0" borderId="0"/>
    <xf numFmtId="197" fontId="2" fillId="0" borderId="0"/>
    <xf numFmtId="202" fontId="2" fillId="0" borderId="0"/>
    <xf numFmtId="179" fontId="2" fillId="0" borderId="0"/>
    <xf numFmtId="202" fontId="2" fillId="0" borderId="0"/>
    <xf numFmtId="0" fontId="1" fillId="0" borderId="0"/>
    <xf numFmtId="197" fontId="2" fillId="0" borderId="0"/>
    <xf numFmtId="202" fontId="2" fillId="0" borderId="0"/>
    <xf numFmtId="0" fontId="1" fillId="0" borderId="0"/>
    <xf numFmtId="179" fontId="2" fillId="0" borderId="0"/>
    <xf numFmtId="202" fontId="2" fillId="0" borderId="0"/>
    <xf numFmtId="0" fontId="1" fillId="0" borderId="0"/>
    <xf numFmtId="197" fontId="2"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202" fontId="1" fillId="0" borderId="0"/>
    <xf numFmtId="0" fontId="1" fillId="0" borderId="0"/>
    <xf numFmtId="197" fontId="2" fillId="0" borderId="0"/>
    <xf numFmtId="0" fontId="1" fillId="0" borderId="0"/>
    <xf numFmtId="202"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1" fillId="0" borderId="0"/>
    <xf numFmtId="202" fontId="1" fillId="0" borderId="0"/>
    <xf numFmtId="169" fontId="9" fillId="0" borderId="0"/>
    <xf numFmtId="0" fontId="1"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8" fontId="1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9" fontId="2" fillId="0" borderId="0"/>
    <xf numFmtId="0" fontId="12" fillId="0" borderId="0"/>
    <xf numFmtId="202" fontId="2" fillId="0" borderId="0"/>
    <xf numFmtId="168"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2" fillId="0" borderId="0"/>
    <xf numFmtId="179" fontId="12" fillId="0" borderId="0"/>
    <xf numFmtId="168" fontId="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202" fontId="12" fillId="0" borderId="0"/>
    <xf numFmtId="202" fontId="2" fillId="0" borderId="0"/>
    <xf numFmtId="202" fontId="2" fillId="0" borderId="0"/>
    <xf numFmtId="168" fontId="12" fillId="0" borderId="0"/>
    <xf numFmtId="179" fontId="12" fillId="0" borderId="0"/>
    <xf numFmtId="202" fontId="12" fillId="0" borderId="0"/>
    <xf numFmtId="169"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9" fontId="12" fillId="0" borderId="0"/>
    <xf numFmtId="179"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0"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79" fontId="12" fillId="0" borderId="0"/>
    <xf numFmtId="0" fontId="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12" fillId="0" borderId="0"/>
    <xf numFmtId="0" fontId="1" fillId="0" borderId="0"/>
    <xf numFmtId="179" fontId="12" fillId="0" borderId="0"/>
    <xf numFmtId="202" fontId="12" fillId="0" borderId="0"/>
    <xf numFmtId="202" fontId="12" fillId="0" borderId="0"/>
    <xf numFmtId="0" fontId="2" fillId="0" borderId="0"/>
    <xf numFmtId="0" fontId="1" fillId="0" borderId="0"/>
    <xf numFmtId="0" fontId="1" fillId="0" borderId="0"/>
    <xf numFmtId="0" fontId="2" fillId="0" borderId="0"/>
    <xf numFmtId="0" fontId="1" fillId="0" borderId="0"/>
    <xf numFmtId="169" fontId="12" fillId="0" borderId="0"/>
    <xf numFmtId="202" fontId="12" fillId="0" borderId="0"/>
    <xf numFmtId="0" fontId="1" fillId="0" borderId="0"/>
    <xf numFmtId="179" fontId="12" fillId="0" borderId="0"/>
    <xf numFmtId="202" fontId="12" fillId="0" borderId="0"/>
    <xf numFmtId="202" fontId="12" fillId="0" borderId="0"/>
    <xf numFmtId="0" fontId="1" fillId="0" borderId="0"/>
    <xf numFmtId="197" fontId="12" fillId="0" borderId="0"/>
    <xf numFmtId="202" fontId="12" fillId="0" borderId="0"/>
    <xf numFmtId="0" fontId="1" fillId="0" borderId="0"/>
    <xf numFmtId="169" fontId="12" fillId="0" borderId="0"/>
    <xf numFmtId="0" fontId="1" fillId="0" borderId="0"/>
    <xf numFmtId="0" fontId="2" fillId="0" borderId="0"/>
    <xf numFmtId="169" fontId="12" fillId="0" borderId="0"/>
    <xf numFmtId="0" fontId="2" fillId="0" borderId="0"/>
    <xf numFmtId="179" fontId="12" fillId="0" borderId="0"/>
    <xf numFmtId="0" fontId="2" fillId="0" borderId="0"/>
    <xf numFmtId="0" fontId="2" fillId="0" borderId="0"/>
    <xf numFmtId="0" fontId="1" fillId="0" borderId="0"/>
    <xf numFmtId="168" fontId="12" fillId="0" borderId="0"/>
    <xf numFmtId="202" fontId="12" fillId="0" borderId="0"/>
    <xf numFmtId="0" fontId="1" fillId="0" borderId="0"/>
    <xf numFmtId="179"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0" fontId="1" fillId="0" borderId="0"/>
    <xf numFmtId="197" fontId="1" fillId="0" borderId="0"/>
    <xf numFmtId="202" fontId="1" fillId="0" borderId="0"/>
    <xf numFmtId="169" fontId="1" fillId="0" borderId="0"/>
    <xf numFmtId="0" fontId="1" fillId="0" borderId="0"/>
    <xf numFmtId="202" fontId="1" fillId="0" borderId="0"/>
    <xf numFmtId="0" fontId="1" fillId="0" borderId="0"/>
    <xf numFmtId="169" fontId="1" fillId="0" borderId="0"/>
    <xf numFmtId="202" fontId="1" fillId="0" borderId="0"/>
    <xf numFmtId="0" fontId="2"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2" fillId="0" borderId="0"/>
    <xf numFmtId="169" fontId="1" fillId="0" borderId="0"/>
    <xf numFmtId="0" fontId="2" fillId="0" borderId="0"/>
    <xf numFmtId="179" fontId="1" fillId="0" borderId="0"/>
    <xf numFmtId="202" fontId="1" fillId="0" borderId="0"/>
    <xf numFmtId="202" fontId="12" fillId="0" borderId="0"/>
    <xf numFmtId="0" fontId="2" fillId="0" borderId="0"/>
    <xf numFmtId="179" fontId="12" fillId="0" borderId="0"/>
    <xf numFmtId="202" fontId="12" fillId="0" borderId="0"/>
    <xf numFmtId="197" fontId="1" fillId="0" borderId="0"/>
    <xf numFmtId="0" fontId="2"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2" fillId="0" borderId="0"/>
    <xf numFmtId="202" fontId="12" fillId="0" borderId="0"/>
    <xf numFmtId="0" fontId="1" fillId="0" borderId="0"/>
    <xf numFmtId="168" fontId="1" fillId="0" borderId="0"/>
    <xf numFmtId="0" fontId="1" fillId="0" borderId="0"/>
    <xf numFmtId="179" fontId="12" fillId="0" borderId="0"/>
    <xf numFmtId="202"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9" fontId="1" fillId="0" borderId="0"/>
    <xf numFmtId="179" fontId="12" fillId="0" borderId="0"/>
    <xf numFmtId="202" fontId="1" fillId="0" borderId="0"/>
    <xf numFmtId="202" fontId="1" fillId="0" borderId="0"/>
    <xf numFmtId="202" fontId="1" fillId="0" borderId="0"/>
    <xf numFmtId="202" fontId="1" fillId="0" borderId="0"/>
    <xf numFmtId="202"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197" fontId="1" fillId="0" borderId="0"/>
    <xf numFmtId="202" fontId="1" fillId="0" borderId="0"/>
    <xf numFmtId="202" fontId="1" fillId="0" borderId="0"/>
    <xf numFmtId="197" fontId="1"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68"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8" fontId="1" fillId="0" borderId="0"/>
    <xf numFmtId="179" fontId="12" fillId="0" borderId="0"/>
    <xf numFmtId="202" fontId="1" fillId="0" borderId="0"/>
    <xf numFmtId="0" fontId="1" fillId="0" borderId="0"/>
    <xf numFmtId="179" fontId="12" fillId="0" borderId="0"/>
    <xf numFmtId="202" fontId="12" fillId="0" borderId="0"/>
    <xf numFmtId="168" fontId="1" fillId="0" borderId="0"/>
    <xf numFmtId="179" fontId="12" fillId="0" borderId="0"/>
    <xf numFmtId="202" fontId="12"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202" fontId="1" fillId="0" borderId="0"/>
    <xf numFmtId="202" fontId="1" fillId="0" borderId="0"/>
    <xf numFmtId="197" fontId="1" fillId="0" borderId="0"/>
    <xf numFmtId="202" fontId="1" fillId="0" borderId="0"/>
    <xf numFmtId="17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179"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1" fillId="0" borderId="0"/>
    <xf numFmtId="179" fontId="1" fillId="0" borderId="0"/>
    <xf numFmtId="202" fontId="1" fillId="0" borderId="0"/>
    <xf numFmtId="169" fontId="2" fillId="0" borderId="0"/>
    <xf numFmtId="179" fontId="1"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0" fontId="2" fillId="0" borderId="0"/>
    <xf numFmtId="0" fontId="11" fillId="0" borderId="0"/>
    <xf numFmtId="202" fontId="11" fillId="0" borderId="0"/>
    <xf numFmtId="168" fontId="2" fillId="0" borderId="0"/>
    <xf numFmtId="0" fontId="2" fillId="0" borderId="0"/>
    <xf numFmtId="0" fontId="2" fillId="0" borderId="0"/>
    <xf numFmtId="0" fontId="2" fillId="0" borderId="0"/>
    <xf numFmtId="168" fontId="2" fillId="0" borderId="0"/>
    <xf numFmtId="0" fontId="2" fillId="0" borderId="0"/>
    <xf numFmtId="179" fontId="12" fillId="0" borderId="0"/>
    <xf numFmtId="202" fontId="2" fillId="0" borderId="0"/>
    <xf numFmtId="202" fontId="11" fillId="0" borderId="0"/>
    <xf numFmtId="0" fontId="11" fillId="0" borderId="0"/>
    <xf numFmtId="202" fontId="11"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0" fontId="2" fillId="0" borderId="0"/>
    <xf numFmtId="168" fontId="12" fillId="0" borderId="0"/>
    <xf numFmtId="202" fontId="12" fillId="0" borderId="0"/>
    <xf numFmtId="168" fontId="12" fillId="0" borderId="0"/>
    <xf numFmtId="179" fontId="12" fillId="0" borderId="0"/>
    <xf numFmtId="202" fontId="12" fillId="0" borderId="0"/>
    <xf numFmtId="202" fontId="12" fillId="0" borderId="0"/>
    <xf numFmtId="197" fontId="12" fillId="0" borderId="0"/>
    <xf numFmtId="202" fontId="12" fillId="0" borderId="0"/>
    <xf numFmtId="0" fontId="2" fillId="0" borderId="0"/>
    <xf numFmtId="168" fontId="12" fillId="0" borderId="0"/>
    <xf numFmtId="0"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0" fontId="2" fillId="0" borderId="0"/>
    <xf numFmtId="169" fontId="2" fillId="0" borderId="0"/>
    <xf numFmtId="202" fontId="2" fillId="0" borderId="0"/>
    <xf numFmtId="169"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9" fontId="2" fillId="0" borderId="0"/>
    <xf numFmtId="0" fontId="2" fillId="0" borderId="0"/>
    <xf numFmtId="0" fontId="1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9" fillId="0" borderId="0"/>
    <xf numFmtId="202" fontId="9"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49" fillId="0" borderId="0"/>
    <xf numFmtId="0" fontId="49" fillId="0" borderId="0"/>
    <xf numFmtId="202" fontId="49" fillId="0" borderId="0"/>
    <xf numFmtId="169" fontId="2" fillId="0" borderId="0"/>
    <xf numFmtId="0" fontId="49"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0"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168" fontId="2" fillId="0" borderId="0"/>
    <xf numFmtId="179" fontId="1" fillId="0" borderId="0"/>
    <xf numFmtId="179" fontId="1" fillId="0" borderId="0"/>
    <xf numFmtId="179" fontId="1" fillId="0" borderId="0"/>
    <xf numFmtId="179"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197" fontId="12" fillId="0" borderId="0"/>
    <xf numFmtId="202" fontId="12" fillId="0" borderId="0"/>
    <xf numFmtId="168" fontId="12" fillId="0" borderId="0"/>
    <xf numFmtId="0" fontId="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2" fillId="0" borderId="0"/>
    <xf numFmtId="0" fontId="49" fillId="0" borderId="0"/>
    <xf numFmtId="202" fontId="49" fillId="0" borderId="0"/>
    <xf numFmtId="168" fontId="2" fillId="0" borderId="0"/>
    <xf numFmtId="0"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0" fontId="1" fillId="0" borderId="0"/>
    <xf numFmtId="0" fontId="1" fillId="0" borderId="0"/>
    <xf numFmtId="179" fontId="2" fillId="0" borderId="0"/>
    <xf numFmtId="179" fontId="2" fillId="0" borderId="0"/>
    <xf numFmtId="179" fontId="2" fillId="0" borderId="0"/>
    <xf numFmtId="179" fontId="2" fillId="0" borderId="0"/>
    <xf numFmtId="202" fontId="2" fillId="0" borderId="0"/>
    <xf numFmtId="179"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179" fontId="12" fillId="0" borderId="0"/>
    <xf numFmtId="202" fontId="12" fillId="0" borderId="0"/>
    <xf numFmtId="179" fontId="2" fillId="0" borderId="0"/>
    <xf numFmtId="202" fontId="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69" fontId="2" fillId="0" borderId="0"/>
    <xf numFmtId="202" fontId="2" fillId="0" borderId="0"/>
    <xf numFmtId="179"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0" fontId="1" fillId="0" borderId="0"/>
    <xf numFmtId="179" fontId="2" fillId="0" borderId="0"/>
    <xf numFmtId="202" fontId="2" fillId="0" borderId="0"/>
    <xf numFmtId="168"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202" fontId="1" fillId="0" borderId="0"/>
    <xf numFmtId="0" fontId="1" fillId="0" borderId="0"/>
    <xf numFmtId="202" fontId="1" fillId="0" borderId="0"/>
    <xf numFmtId="168"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168" fontId="2" fillId="0" borderId="0"/>
    <xf numFmtId="0" fontId="1" fillId="0" borderId="0"/>
    <xf numFmtId="202" fontId="1" fillId="0" borderId="0"/>
    <xf numFmtId="168" fontId="1" fillId="0" borderId="0"/>
    <xf numFmtId="202" fontId="1" fillId="0" borderId="0"/>
    <xf numFmtId="168" fontId="1" fillId="0" borderId="0"/>
    <xf numFmtId="0"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1" fillId="0" borderId="0"/>
    <xf numFmtId="0" fontId="2" fillId="0" borderId="0"/>
    <xf numFmtId="202" fontId="2" fillId="0" borderId="0"/>
    <xf numFmtId="202" fontId="2" fillId="0" borderId="0"/>
    <xf numFmtId="0" fontId="1" fillId="0" borderId="0"/>
    <xf numFmtId="0" fontId="2" fillId="0" borderId="0"/>
    <xf numFmtId="202" fontId="2"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1" fillId="0" borderId="0"/>
    <xf numFmtId="202"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 fillId="0" borderId="0"/>
    <xf numFmtId="202" fontId="2" fillId="0" borderId="0"/>
    <xf numFmtId="0"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202" fontId="2" fillId="0" borderId="0"/>
    <xf numFmtId="0" fontId="2"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2" fillId="0" borderId="0"/>
    <xf numFmtId="0"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0" fontId="2" fillId="0" borderId="0"/>
    <xf numFmtId="202" fontId="1" fillId="0" borderId="0"/>
    <xf numFmtId="0" fontId="2" fillId="0" borderId="0"/>
    <xf numFmtId="168" fontId="2" fillId="0" borderId="0"/>
    <xf numFmtId="0"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0" fontId="1" fillId="0" borderId="0"/>
    <xf numFmtId="202"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179" fontId="1"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202" fontId="1" fillId="0" borderId="0"/>
    <xf numFmtId="202" fontId="1" fillId="0" borderId="0"/>
    <xf numFmtId="0" fontId="2"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169"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9"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0" fontId="2" fillId="0" borderId="0"/>
    <xf numFmtId="202" fontId="11"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0" fontId="2" fillId="0" borderId="0"/>
    <xf numFmtId="202" fontId="11" fillId="0" borderId="0"/>
    <xf numFmtId="0" fontId="2" fillId="0" borderId="0"/>
    <xf numFmtId="169" fontId="11" fillId="0" borderId="0"/>
    <xf numFmtId="202" fontId="11" fillId="0" borderId="0"/>
    <xf numFmtId="169"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168"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0" fontId="2" fillId="0" borderId="0"/>
    <xf numFmtId="202" fontId="2" fillId="0" borderId="0"/>
    <xf numFmtId="202" fontId="11" fillId="0" borderId="0"/>
    <xf numFmtId="0" fontId="2" fillId="0" borderId="0"/>
    <xf numFmtId="197" fontId="11" fillId="0" borderId="0"/>
    <xf numFmtId="202" fontId="11" fillId="0" borderId="0"/>
    <xf numFmtId="0" fontId="2" fillId="0" borderId="0"/>
    <xf numFmtId="168" fontId="11" fillId="0" borderId="0"/>
    <xf numFmtId="0" fontId="2" fillId="0" borderId="0"/>
    <xf numFmtId="0" fontId="2" fillId="0" borderId="0"/>
    <xf numFmtId="0" fontId="2" fillId="0" borderId="0"/>
    <xf numFmtId="202" fontId="11" fillId="0" borderId="0"/>
    <xf numFmtId="0" fontId="1" fillId="0" borderId="0"/>
    <xf numFmtId="197" fontId="11" fillId="0" borderId="0"/>
    <xf numFmtId="202" fontId="11" fillId="0" borderId="0"/>
    <xf numFmtId="169" fontId="11" fillId="0" borderId="0"/>
    <xf numFmtId="0" fontId="1" fillId="0" borderId="0"/>
    <xf numFmtId="202" fontId="11" fillId="0" borderId="0"/>
    <xf numFmtId="202" fontId="11" fillId="0" borderId="0"/>
    <xf numFmtId="0" fontId="1" fillId="0" borderId="0"/>
    <xf numFmtId="197" fontId="11" fillId="0" borderId="0"/>
    <xf numFmtId="202" fontId="11" fillId="0" borderId="0"/>
    <xf numFmtId="168" fontId="11" fillId="0" borderId="0"/>
    <xf numFmtId="0" fontId="1" fillId="0" borderId="0"/>
    <xf numFmtId="202" fontId="11" fillId="0" borderId="0"/>
    <xf numFmtId="0" fontId="1" fillId="0" borderId="0"/>
    <xf numFmtId="168" fontId="11" fillId="0" borderId="0"/>
    <xf numFmtId="202" fontId="11" fillId="0" borderId="0"/>
    <xf numFmtId="0" fontId="1" fillId="0" borderId="0"/>
    <xf numFmtId="179" fontId="1" fillId="0" borderId="0"/>
    <xf numFmtId="202" fontId="1" fillId="0" borderId="0"/>
    <xf numFmtId="202" fontId="2" fillId="0" borderId="0"/>
    <xf numFmtId="0" fontId="1" fillId="0" borderId="0"/>
    <xf numFmtId="202" fontId="2" fillId="0" borderId="0"/>
    <xf numFmtId="168" fontId="11" fillId="0" borderId="0"/>
    <xf numFmtId="202" fontId="1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79" fontId="1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10" fillId="0" borderId="0"/>
    <xf numFmtId="202" fontId="10" fillId="0" borderId="0"/>
    <xf numFmtId="168" fontId="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1" fillId="0" borderId="0"/>
    <xf numFmtId="202" fontId="1" fillId="0" borderId="0"/>
    <xf numFmtId="179" fontId="1" fillId="0" borderId="0"/>
    <xf numFmtId="169" fontId="1" fillId="0" borderId="0"/>
    <xf numFmtId="179" fontId="1" fillId="0" borderId="0"/>
    <xf numFmtId="169"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5" fillId="0" borderId="0"/>
    <xf numFmtId="0"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10" fillId="0" borderId="0"/>
    <xf numFmtId="202" fontId="10" fillId="0" borderId="0"/>
    <xf numFmtId="202" fontId="10" fillId="0" borderId="0"/>
    <xf numFmtId="0" fontId="10" fillId="0" borderId="0"/>
    <xf numFmtId="202" fontId="10" fillId="0" borderId="0"/>
    <xf numFmtId="168" fontId="5" fillId="0" borderId="0"/>
    <xf numFmtId="0" fontId="10" fillId="0" borderId="0"/>
    <xf numFmtId="202" fontId="5"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9" fontId="2" fillId="0" borderId="0"/>
    <xf numFmtId="0" fontId="10"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0" fontId="10" fillId="0" borderId="0"/>
    <xf numFmtId="202" fontId="10" fillId="0" borderId="0"/>
    <xf numFmtId="202" fontId="10" fillId="0" borderId="0"/>
    <xf numFmtId="0" fontId="10" fillId="0" borderId="0"/>
    <xf numFmtId="202" fontId="10" fillId="0" borderId="0"/>
    <xf numFmtId="0" fontId="2" fillId="0" borderId="0"/>
    <xf numFmtId="0" fontId="10"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0" fontId="10" fillId="0" borderId="0"/>
    <xf numFmtId="202" fontId="10" fillId="0" borderId="0"/>
    <xf numFmtId="179" fontId="5" fillId="0" borderId="0"/>
    <xf numFmtId="0" fontId="10" fillId="0" borderId="0"/>
    <xf numFmtId="202" fontId="5"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5" fillId="0" borderId="0"/>
    <xf numFmtId="179" fontId="5" fillId="0" borderId="0"/>
    <xf numFmtId="202" fontId="5" fillId="0" borderId="0"/>
    <xf numFmtId="169"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179" fontId="10" fillId="0" borderId="0"/>
    <xf numFmtId="202" fontId="10" fillId="0" borderId="0"/>
    <xf numFmtId="179" fontId="5" fillId="0" borderId="0"/>
    <xf numFmtId="202" fontId="5"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69" fontId="2" fillId="0" borderId="0"/>
    <xf numFmtId="202" fontId="2" fillId="0" borderId="0"/>
    <xf numFmtId="179" fontId="5" fillId="0" borderId="0"/>
    <xf numFmtId="202" fontId="5"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79" fontId="2" fillId="0" borderId="0"/>
    <xf numFmtId="168" fontId="2" fillId="0" borderId="0"/>
    <xf numFmtId="202" fontId="2" fillId="0" borderId="0"/>
    <xf numFmtId="168" fontId="2" fillId="0" borderId="0"/>
    <xf numFmtId="179" fontId="10" fillId="0" borderId="0"/>
    <xf numFmtId="202" fontId="10"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179" fontId="2" fillId="0" borderId="0"/>
    <xf numFmtId="168" fontId="2" fillId="0" borderId="0"/>
    <xf numFmtId="179" fontId="2" fillId="0" borderId="0"/>
    <xf numFmtId="0" fontId="1"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60" fillId="0" borderId="0"/>
    <xf numFmtId="0" fontId="60" fillId="0" borderId="0"/>
    <xf numFmtId="202" fontId="60" fillId="0" borderId="0"/>
    <xf numFmtId="168" fontId="5" fillId="0" borderId="0"/>
    <xf numFmtId="0" fontId="60"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5" fillId="0" borderId="0"/>
    <xf numFmtId="0" fontId="60" fillId="0" borderId="0"/>
    <xf numFmtId="202" fontId="5"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9" fontId="10" fillId="0" borderId="0"/>
    <xf numFmtId="179" fontId="5" fillId="0" borderId="0"/>
    <xf numFmtId="202" fontId="10" fillId="0" borderId="0"/>
    <xf numFmtId="179" fontId="5" fillId="0" borderId="0"/>
    <xf numFmtId="202" fontId="5" fillId="0" borderId="0"/>
    <xf numFmtId="202" fontId="10"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9" fontId="10" fillId="0" borderId="0"/>
    <xf numFmtId="202" fontId="10" fillId="0" borderId="0"/>
    <xf numFmtId="179" fontId="10" fillId="0" borderId="0"/>
    <xf numFmtId="202" fontId="10" fillId="0" borderId="0"/>
    <xf numFmtId="168"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8" fontId="10" fillId="0" borderId="0"/>
    <xf numFmtId="179" fontId="5" fillId="0" borderId="0"/>
    <xf numFmtId="202"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202" fontId="60" fillId="0" borderId="0"/>
    <xf numFmtId="0" fontId="60" fillId="0" borderId="0"/>
    <xf numFmtId="202" fontId="60" fillId="0" borderId="0"/>
    <xf numFmtId="168" fontId="10" fillId="0" borderId="0"/>
    <xf numFmtId="0" fontId="60" fillId="0" borderId="0"/>
    <xf numFmtId="202" fontId="10"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2" fillId="0" borderId="0"/>
    <xf numFmtId="202" fontId="2" fillId="0" borderId="0"/>
    <xf numFmtId="168" fontId="1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202" fontId="2" fillId="0" borderId="0"/>
    <xf numFmtId="0" fontId="2" fillId="0" borderId="0"/>
    <xf numFmtId="202" fontId="2" fillId="0" borderId="0"/>
    <xf numFmtId="168" fontId="11" fillId="0" borderId="0"/>
    <xf numFmtId="0" fontId="2"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 fillId="0" borderId="0"/>
    <xf numFmtId="202" fontId="1"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179" fontId="1" fillId="0" borderId="0"/>
    <xf numFmtId="179" fontId="1"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79" fontId="1"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0" fontId="1" fillId="0" borderId="0"/>
    <xf numFmtId="168" fontId="70" fillId="0" borderId="0"/>
    <xf numFmtId="0" fontId="1" fillId="0" borderId="0"/>
    <xf numFmtId="179" fontId="2" fillId="0" borderId="0"/>
    <xf numFmtId="202" fontId="70" fillId="0" borderId="0"/>
    <xf numFmtId="202" fontId="2" fillId="0" borderId="0"/>
    <xf numFmtId="0" fontId="2" fillId="0" borderId="0"/>
    <xf numFmtId="202" fontId="2" fillId="0" borderId="0"/>
    <xf numFmtId="202" fontId="1" fillId="0" borderId="0"/>
    <xf numFmtId="202" fontId="1" fillId="0" borderId="0"/>
    <xf numFmtId="168" fontId="70" fillId="0" borderId="0"/>
    <xf numFmtId="179" fontId="1" fillId="0" borderId="0"/>
    <xf numFmtId="202" fontId="70" fillId="0" borderId="0"/>
    <xf numFmtId="202" fontId="2" fillId="0" borderId="0"/>
    <xf numFmtId="0" fontId="2" fillId="0" borderId="0"/>
    <xf numFmtId="202" fontId="2" fillId="0" borderId="0"/>
    <xf numFmtId="202" fontId="1" fillId="0" borderId="0"/>
    <xf numFmtId="179" fontId="1" fillId="0" borderId="0"/>
    <xf numFmtId="202" fontId="1"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69" fontId="70" fillId="0" borderId="0"/>
    <xf numFmtId="202" fontId="70" fillId="0" borderId="0"/>
    <xf numFmtId="0" fontId="2" fillId="0" borderId="0"/>
    <xf numFmtId="202" fontId="2" fillId="0" borderId="0"/>
    <xf numFmtId="202" fontId="60" fillId="0" borderId="0"/>
    <xf numFmtId="0" fontId="60" fillId="0" borderId="0"/>
    <xf numFmtId="202" fontId="60" fillId="0" borderId="0"/>
    <xf numFmtId="169" fontId="70" fillId="0" borderId="0"/>
    <xf numFmtId="0" fontId="60" fillId="0" borderId="0"/>
    <xf numFmtId="202" fontId="70" fillId="0" borderId="0"/>
    <xf numFmtId="169" fontId="7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9"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60" fillId="0" borderId="0"/>
    <xf numFmtId="0" fontId="60" fillId="0" borderId="0"/>
    <xf numFmtId="202" fontId="60" fillId="0" borderId="0"/>
    <xf numFmtId="168" fontId="70" fillId="0" borderId="0"/>
    <xf numFmtId="0" fontId="6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8"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8" fontId="7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0"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3" fillId="0" borderId="0"/>
    <xf numFmtId="197" fontId="3" fillId="0" borderId="0"/>
    <xf numFmtId="202" fontId="3" fillId="0" borderId="0"/>
    <xf numFmtId="169" fontId="3" fillId="0" borderId="0"/>
    <xf numFmtId="202" fontId="3" fillId="0" borderId="0"/>
    <xf numFmtId="169" fontId="3" fillId="0" borderId="0"/>
    <xf numFmtId="202" fontId="3" fillId="0" borderId="0"/>
    <xf numFmtId="0" fontId="2" fillId="0" borderId="0"/>
    <xf numFmtId="202" fontId="2" fillId="0" borderId="0"/>
    <xf numFmtId="202" fontId="60" fillId="0" borderId="0"/>
    <xf numFmtId="0" fontId="60" fillId="0" borderId="0"/>
    <xf numFmtId="202" fontId="60" fillId="0" borderId="0"/>
    <xf numFmtId="169"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202" fontId="3"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1" fillId="0" borderId="0"/>
    <xf numFmtId="0" fontId="1" fillId="0" borderId="0"/>
    <xf numFmtId="202" fontId="1" fillId="0" borderId="0"/>
    <xf numFmtId="202" fontId="1" fillId="0" borderId="0"/>
    <xf numFmtId="179" fontId="1" fillId="0" borderId="0"/>
    <xf numFmtId="202" fontId="1" fillId="0" borderId="0"/>
    <xf numFmtId="197" fontId="61" fillId="0" borderId="0"/>
    <xf numFmtId="179" fontId="1" fillId="0" borderId="0"/>
    <xf numFmtId="202" fontId="6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0"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2" fillId="0" borderId="0"/>
    <xf numFmtId="202" fontId="2" fillId="0" borderId="0"/>
    <xf numFmtId="202" fontId="5" fillId="0" borderId="0"/>
    <xf numFmtId="197" fontId="5" fillId="0" borderId="0"/>
    <xf numFmtId="202" fontId="5" fillId="0" borderId="0"/>
    <xf numFmtId="168" fontId="5" fillId="0" borderId="0"/>
    <xf numFmtId="179"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3" fillId="0" borderId="0"/>
    <xf numFmtId="0" fontId="60" fillId="0" borderId="0"/>
    <xf numFmtId="202" fontId="3" fillId="0" borderId="0"/>
    <xf numFmtId="169" fontId="3" fillId="0" borderId="0"/>
    <xf numFmtId="202" fontId="3" fillId="0" borderId="0"/>
    <xf numFmtId="179" fontId="2" fillId="0" borderId="0"/>
    <xf numFmtId="202" fontId="2" fillId="0" borderId="0"/>
    <xf numFmtId="202" fontId="3" fillId="0" borderId="0"/>
    <xf numFmtId="197" fontId="3" fillId="0" borderId="0"/>
    <xf numFmtId="202" fontId="3" fillId="0" borderId="0"/>
    <xf numFmtId="169" fontId="3" fillId="0" borderId="0"/>
    <xf numFmtId="179" fontId="2"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179" fontId="1" fillId="0" borderId="0"/>
    <xf numFmtId="202" fontId="1" fillId="0" borderId="0"/>
    <xf numFmtId="202" fontId="1" fillId="0" borderId="0"/>
    <xf numFmtId="0" fontId="1" fillId="0" borderId="0"/>
    <xf numFmtId="202" fontId="1" fillId="0" borderId="0"/>
    <xf numFmtId="168" fontId="3"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2" fillId="0" borderId="0"/>
    <xf numFmtId="202" fontId="3" fillId="0" borderId="0"/>
    <xf numFmtId="202" fontId="5"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0" fontId="2" fillId="0" borderId="0"/>
    <xf numFmtId="168" fontId="1" fillId="0" borderId="0"/>
    <xf numFmtId="202" fontId="1" fillId="0" borderId="0"/>
    <xf numFmtId="0" fontId="2"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0" fontId="1" fillId="0" borderId="0"/>
    <xf numFmtId="202" fontId="1" fillId="0" borderId="0"/>
    <xf numFmtId="202" fontId="1" fillId="0" borderId="0"/>
    <xf numFmtId="0" fontId="1" fillId="0" borderId="0"/>
    <xf numFmtId="179" fontId="1" fillId="0" borderId="0"/>
    <xf numFmtId="202" fontId="1" fillId="0" borderId="0"/>
    <xf numFmtId="168" fontId="1" fillId="0" borderId="0"/>
    <xf numFmtId="0" fontId="1" fillId="0" borderId="0"/>
    <xf numFmtId="0" fontId="1" fillId="0" borderId="0"/>
    <xf numFmtId="0"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2" fillId="0" borderId="0"/>
    <xf numFmtId="202" fontId="2" fillId="0" borderId="0"/>
    <xf numFmtId="202" fontId="1" fillId="0" borderId="0"/>
    <xf numFmtId="0" fontId="1" fillId="0" borderId="0"/>
    <xf numFmtId="202" fontId="1" fillId="0" borderId="0"/>
    <xf numFmtId="179"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1" fillId="0" borderId="0"/>
    <xf numFmtId="202" fontId="1" fillId="0" borderId="0"/>
    <xf numFmtId="202" fontId="1" fillId="0" borderId="0"/>
    <xf numFmtId="0" fontId="1" fillId="0" borderId="0"/>
    <xf numFmtId="0" fontId="1" fillId="0" borderId="0"/>
    <xf numFmtId="179" fontId="1" fillId="0" borderId="0"/>
    <xf numFmtId="202" fontId="1" fillId="0" borderId="0"/>
    <xf numFmtId="0" fontId="1" fillId="0" borderId="0"/>
    <xf numFmtId="0" fontId="1" fillId="0" borderId="0"/>
    <xf numFmtId="179"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179" fontId="1" fillId="0" borderId="0"/>
    <xf numFmtId="0"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2" fillId="0" borderId="0"/>
    <xf numFmtId="202" fontId="2" fillId="0" borderId="0"/>
    <xf numFmtId="197" fontId="2" fillId="0" borderId="0"/>
    <xf numFmtId="202" fontId="2" fillId="0" borderId="0"/>
    <xf numFmtId="169"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107" fillId="0" borderId="0"/>
    <xf numFmtId="202" fontId="107" fillId="0" borderId="0"/>
    <xf numFmtId="202" fontId="66" fillId="0" borderId="0"/>
    <xf numFmtId="197" fontId="66" fillId="0" borderId="0"/>
    <xf numFmtId="202" fontId="66" fillId="0" borderId="0"/>
    <xf numFmtId="169" fontId="66" fillId="0" borderId="0"/>
    <xf numFmtId="202" fontId="66" fillId="0" borderId="0"/>
    <xf numFmtId="202" fontId="66" fillId="0" borderId="0"/>
    <xf numFmtId="197" fontId="66" fillId="0" borderId="0"/>
    <xf numFmtId="202" fontId="66" fillId="0" borderId="0"/>
    <xf numFmtId="169" fontId="66" fillId="0" borderId="0"/>
    <xf numFmtId="202" fontId="66" fillId="0" borderId="0"/>
    <xf numFmtId="197" fontId="107" fillId="0" borderId="0"/>
    <xf numFmtId="202" fontId="107" fillId="0" borderId="0"/>
    <xf numFmtId="197" fontId="107" fillId="0" borderId="0"/>
    <xf numFmtId="202" fontId="107" fillId="0" borderId="0"/>
    <xf numFmtId="202" fontId="66" fillId="0" borderId="0"/>
    <xf numFmtId="197" fontId="66" fillId="0" borderId="0"/>
    <xf numFmtId="202" fontId="66" fillId="0" borderId="0"/>
    <xf numFmtId="168" fontId="66" fillId="0" borderId="0"/>
    <xf numFmtId="202" fontId="66" fillId="0" borderId="0"/>
    <xf numFmtId="202" fontId="66" fillId="0" borderId="0"/>
    <xf numFmtId="197" fontId="66" fillId="0" borderId="0"/>
    <xf numFmtId="202" fontId="66" fillId="0" borderId="0"/>
    <xf numFmtId="168" fontId="66" fillId="0" borderId="0"/>
    <xf numFmtId="202" fontId="66" fillId="0" borderId="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9" fillId="0" borderId="0"/>
    <xf numFmtId="0" fontId="9" fillId="0" borderId="0"/>
    <xf numFmtId="202" fontId="9" fillId="0" borderId="0"/>
    <xf numFmtId="168" fontId="73" fillId="0" borderId="0"/>
    <xf numFmtId="0" fontId="9"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6" fillId="0" borderId="0" applyNumberFormat="0" applyFill="0" applyBorder="0" applyAlignment="0" applyProtection="0"/>
    <xf numFmtId="202"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197" fontId="5" fillId="0" borderId="0">
      <alignment horizontal="center" textRotation="90"/>
    </xf>
    <xf numFmtId="202" fontId="5" fillId="0" borderId="0">
      <alignment horizontal="center" textRotation="90"/>
    </xf>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9" fontId="79" fillId="0" borderId="0" applyNumberFormat="0" applyFill="0" applyBorder="0" applyAlignment="0" applyProtection="0"/>
    <xf numFmtId="202" fontId="79"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8" fontId="79" fillId="0" borderId="0" applyNumberFormat="0" applyFill="0" applyBorder="0" applyAlignment="0" applyProtection="0"/>
    <xf numFmtId="202" fontId="79"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202" fontId="79"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8" fillId="0" borderId="0" applyNumberFormat="0" applyFill="0" applyBorder="0" applyAlignment="0" applyProtection="0"/>
    <xf numFmtId="0" fontId="7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0" fontId="78" fillId="0" borderId="0" applyNumberFormat="0" applyFill="0" applyBorder="0" applyAlignment="0" applyProtection="0"/>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202" fontId="82" fillId="0" borderId="0"/>
    <xf numFmtId="197" fontId="82" fillId="0" borderId="0"/>
    <xf numFmtId="202" fontId="82" fillId="0" borderId="0"/>
    <xf numFmtId="169"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170" fontId="20" fillId="0" borderId="0" applyFill="0" applyBorder="0" applyAlignment="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203" fontId="2" fillId="0" borderId="0" applyFont="0" applyFill="0" applyBorder="0" applyAlignment="0" applyProtection="0"/>
    <xf numFmtId="0" fontId="2" fillId="0" borderId="0"/>
    <xf numFmtId="0" fontId="38" fillId="0" borderId="22" applyNumberFormat="0" applyAlignment="0" applyProtection="0">
      <alignment horizontal="left" vertical="center"/>
    </xf>
    <xf numFmtId="0" fontId="38" fillId="0" borderId="7">
      <alignment horizontal="left" vertical="center"/>
    </xf>
    <xf numFmtId="0" fontId="43" fillId="0" borderId="0"/>
    <xf numFmtId="0" fontId="38" fillId="0" borderId="0"/>
    <xf numFmtId="0" fontId="44" fillId="0" borderId="0"/>
    <xf numFmtId="0" fontId="45" fillId="0" borderId="0"/>
    <xf numFmtId="0" fontId="46" fillId="0" borderId="0"/>
    <xf numFmtId="0" fontId="47" fillId="0" borderId="0"/>
    <xf numFmtId="0" fontId="2" fillId="0" borderId="0">
      <alignment horizontal="center"/>
    </xf>
    <xf numFmtId="0" fontId="2" fillId="0" borderId="0">
      <alignment horizontal="center"/>
    </xf>
    <xf numFmtId="0" fontId="1" fillId="0" borderId="0"/>
    <xf numFmtId="0" fontId="2" fillId="0" borderId="0"/>
    <xf numFmtId="0" fontId="1" fillId="0" borderId="0"/>
    <xf numFmtId="0" fontId="1" fillId="0" borderId="0"/>
    <xf numFmtId="0" fontId="1" fillId="0" borderId="0"/>
    <xf numFmtId="0" fontId="1" fillId="0" borderId="0"/>
    <xf numFmtId="179" fontId="2" fillId="0" borderId="0"/>
    <xf numFmtId="179" fontId="12" fillId="0" borderId="0"/>
    <xf numFmtId="0" fontId="1" fillId="0" borderId="0"/>
    <xf numFmtId="0" fontId="2" fillId="0" borderId="0"/>
    <xf numFmtId="0" fontId="2" fillId="0" borderId="0"/>
    <xf numFmtId="0" fontId="2" fillId="0" borderId="0"/>
    <xf numFmtId="185" fontId="65" fillId="0" borderId="0">
      <alignment horizontal="left"/>
    </xf>
    <xf numFmtId="0" fontId="2" fillId="0" borderId="0"/>
    <xf numFmtId="0" fontId="66"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2" fillId="0" borderId="0"/>
    <xf numFmtId="185" fontId="65" fillId="0" borderId="0">
      <alignment horizontal="left"/>
    </xf>
    <xf numFmtId="0" fontId="2" fillId="0" borderId="0"/>
    <xf numFmtId="0" fontId="2" fillId="0" borderId="0">
      <alignment horizontal="center" textRotation="9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66" fontId="1" fillId="0" borderId="0" applyFont="0" applyFill="0" applyBorder="0" applyAlignment="0" applyProtection="0"/>
    <xf numFmtId="0" fontId="110" fillId="0" borderId="0" applyNumberFormat="0" applyFill="0" applyBorder="0" applyAlignment="0" applyProtection="0"/>
    <xf numFmtId="43" fontId="1" fillId="0" borderId="0" applyFont="0" applyFill="0" applyBorder="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1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179" fontId="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5" fillId="0" borderId="0"/>
    <xf numFmtId="0" fontId="11" fillId="0" borderId="0"/>
    <xf numFmtId="0" fontId="10" fillId="0" borderId="0"/>
    <xf numFmtId="0" fontId="11" fillId="0" borderId="0"/>
    <xf numFmtId="0" fontId="5" fillId="0" borderId="0"/>
    <xf numFmtId="0" fontId="10" fillId="0" borderId="0"/>
    <xf numFmtId="0" fontId="10" fillId="0" borderId="0"/>
    <xf numFmtId="0" fontId="5" fillId="0" borderId="0"/>
    <xf numFmtId="0" fontId="5" fillId="0" borderId="0"/>
    <xf numFmtId="0" fontId="5"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2" fillId="0" borderId="0"/>
    <xf numFmtId="0" fontId="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5" fillId="0" borderId="0"/>
    <xf numFmtId="0" fontId="10" fillId="0" borderId="0"/>
    <xf numFmtId="0" fontId="10" fillId="0" borderId="0"/>
    <xf numFmtId="0" fontId="10" fillId="0" borderId="0"/>
    <xf numFmtId="0" fontId="2"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1" fillId="0" borderId="0"/>
    <xf numFmtId="0" fontId="5"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cellStyleXfs>
  <cellXfs count="221">
    <xf numFmtId="0" fontId="0" fillId="0" borderId="0" xfId="0"/>
    <xf numFmtId="0" fontId="0" fillId="0" borderId="0" xfId="0" applyBorder="1"/>
    <xf numFmtId="0" fontId="3" fillId="0" borderId="0" xfId="0" applyFont="1" applyAlignment="1">
      <alignment horizontal="left" vertical="top"/>
    </xf>
    <xf numFmtId="0" fontId="3" fillId="0" borderId="2" xfId="0" applyFont="1" applyBorder="1"/>
    <xf numFmtId="0" fontId="3" fillId="0" borderId="0" xfId="0" applyFont="1" applyAlignment="1"/>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2" borderId="2" xfId="0" applyFont="1" applyFill="1" applyBorder="1"/>
    <xf numFmtId="0" fontId="83"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7" fillId="0" borderId="2" xfId="0" applyFont="1" applyBorder="1" applyAlignment="1">
      <alignment horizontal="left" indent="1"/>
    </xf>
    <xf numFmtId="0" fontId="3" fillId="0" borderId="2" xfId="0" applyFont="1" applyBorder="1" applyAlignment="1">
      <alignment horizontal="right"/>
    </xf>
    <xf numFmtId="0" fontId="3" fillId="0" borderId="6" xfId="0" applyFont="1" applyBorder="1" applyAlignment="1">
      <alignment vertical="center"/>
    </xf>
    <xf numFmtId="0" fontId="3" fillId="0" borderId="17" xfId="0" applyFont="1" applyBorder="1"/>
    <xf numFmtId="0" fontId="3" fillId="0" borderId="45" xfId="0" applyFont="1" applyBorder="1"/>
    <xf numFmtId="0" fontId="3" fillId="0" borderId="11" xfId="0" applyFont="1" applyBorder="1"/>
    <xf numFmtId="0" fontId="3" fillId="0" borderId="16" xfId="0" applyFont="1" applyBorder="1"/>
    <xf numFmtId="0" fontId="3" fillId="0" borderId="1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4" xfId="0" applyNumberFormat="1" applyFont="1" applyFill="1" applyBorder="1" applyAlignment="1">
      <alignment horizontal="center" vertical="center" textRotation="90" wrapText="1"/>
    </xf>
    <xf numFmtId="0" fontId="3" fillId="0" borderId="17" xfId="0" applyFont="1" applyFill="1" applyBorder="1"/>
    <xf numFmtId="0" fontId="3" fillId="0" borderId="17" xfId="0" applyFont="1" applyBorder="1" applyAlignment="1">
      <alignment horizontal="center"/>
    </xf>
    <xf numFmtId="0" fontId="3" fillId="0" borderId="18" xfId="0" applyFont="1" applyBorder="1" applyAlignment="1"/>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84" fillId="0" borderId="0" xfId="0" applyFont="1" applyBorder="1"/>
    <xf numFmtId="0" fontId="6" fillId="0" borderId="2" xfId="12" applyFill="1" applyBorder="1" applyAlignment="1" applyProtection="1"/>
    <xf numFmtId="0" fontId="0" fillId="0" borderId="0" xfId="0" applyFill="1" applyBorder="1"/>
    <xf numFmtId="0" fontId="85" fillId="0" borderId="2" xfId="20949" applyFont="1" applyFill="1" applyBorder="1" applyAlignment="1" applyProtection="1">
      <alignment horizontal="center" vertical="center"/>
    </xf>
    <xf numFmtId="0" fontId="0" fillId="0" borderId="0" xfId="0" applyFont="1" applyBorder="1"/>
    <xf numFmtId="0" fontId="86" fillId="0" borderId="2" xfId="12" applyFont="1" applyFill="1" applyBorder="1" applyAlignment="1" applyProtection="1"/>
    <xf numFmtId="0" fontId="86"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87" fillId="0" borderId="0" xfId="20949" applyFont="1" applyFill="1" applyBorder="1" applyAlignment="1" applyProtection="1">
      <alignment horizontal="left" wrapText="1" indent="1"/>
    </xf>
    <xf numFmtId="0" fontId="88" fillId="2" borderId="2" xfId="20949" applyFont="1" applyFill="1" applyBorder="1" applyAlignment="1" applyProtection="1"/>
    <xf numFmtId="0" fontId="1" fillId="0" borderId="2" xfId="0" applyFont="1" applyBorder="1"/>
    <xf numFmtId="0" fontId="1" fillId="0" borderId="0" xfId="0" applyFont="1"/>
    <xf numFmtId="0" fontId="1" fillId="0" borderId="0" xfId="0" applyFont="1" applyBorder="1"/>
    <xf numFmtId="193" fontId="4" fillId="35" borderId="17" xfId="0" applyNumberFormat="1" applyFont="1" applyFill="1" applyBorder="1" applyAlignment="1">
      <alignment horizontal="center" vertical="center"/>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xf numFmtId="0" fontId="3" fillId="0" borderId="17" xfId="0" applyFont="1" applyBorder="1" applyAlignment="1">
      <alignment horizontal="right"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164" fontId="3" fillId="0" borderId="17" xfId="20950" applyNumberFormat="1" applyFont="1" applyBorder="1" applyProtection="1">
      <protection locked="0"/>
    </xf>
    <xf numFmtId="0" fontId="3" fillId="0" borderId="2"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7" xfId="0" applyFont="1" applyBorder="1" applyAlignment="1">
      <alignment horizontal="left"/>
    </xf>
    <xf numFmtId="15" fontId="89" fillId="0" borderId="0" xfId="8" applyNumberFormat="1" applyFont="1" applyFill="1" applyBorder="1" applyAlignment="1" applyProtection="1">
      <alignment horizontal="left"/>
    </xf>
    <xf numFmtId="0" fontId="88" fillId="0" borderId="0" xfId="20949" applyFont="1" applyFill="1" applyBorder="1" applyAlignment="1" applyProtection="1"/>
    <xf numFmtId="0" fontId="4" fillId="0" borderId="0" xfId="0" applyFont="1" applyBorder="1" applyAlignment="1">
      <alignment horizontal="center"/>
    </xf>
    <xf numFmtId="0" fontId="3" fillId="0" borderId="13" xfId="0" applyFont="1" applyBorder="1" applyAlignment="1">
      <alignment vertical="center" wrapText="1"/>
    </xf>
    <xf numFmtId="0" fontId="3" fillId="0" borderId="0" xfId="8" applyFont="1" applyFill="1" applyBorder="1" applyProtection="1"/>
    <xf numFmtId="193" fontId="3" fillId="35" borderId="17" xfId="0" applyNumberFormat="1" applyFont="1" applyFill="1" applyBorder="1" applyAlignment="1">
      <alignment horizontal="center"/>
    </xf>
    <xf numFmtId="193" fontId="3" fillId="35" borderId="18" xfId="0" applyNumberFormat="1" applyFont="1" applyFill="1" applyBorder="1" applyAlignment="1">
      <alignment horizontal="center"/>
    </xf>
    <xf numFmtId="0" fontId="3" fillId="0" borderId="13" xfId="0" applyFont="1" applyBorder="1" applyAlignment="1">
      <alignment horizontal="right"/>
    </xf>
    <xf numFmtId="0" fontId="3" fillId="0" borderId="13" xfId="0" applyFont="1" applyBorder="1" applyAlignment="1">
      <alignment horizontal="center" vertical="center"/>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88" fillId="0" borderId="0" xfId="8" applyFont="1" applyFill="1" applyBorder="1" applyProtection="1"/>
    <xf numFmtId="0" fontId="88" fillId="0" borderId="0" xfId="8" applyFont="1" applyFill="1" applyBorder="1" applyAlignment="1" applyProtection="1"/>
    <xf numFmtId="0" fontId="88" fillId="0" borderId="13" xfId="8" applyFont="1" applyFill="1" applyBorder="1" applyAlignment="1" applyProtection="1"/>
    <xf numFmtId="0" fontId="88" fillId="0" borderId="13" xfId="8" applyFont="1" applyFill="1" applyBorder="1" applyProtection="1"/>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3" fillId="0" borderId="0" xfId="0" applyFont="1" applyBorder="1" applyAlignment="1">
      <alignment vertical="center" wrapText="1"/>
    </xf>
    <xf numFmtId="0" fontId="3" fillId="0" borderId="13" xfId="0" applyFont="1" applyBorder="1" applyAlignment="1">
      <alignment horizontal="right" vertical="center" wrapText="1"/>
    </xf>
    <xf numFmtId="0" fontId="3" fillId="0" borderId="11" xfId="0" applyFont="1" applyBorder="1" applyAlignment="1">
      <alignment horizontal="left" vertical="center"/>
    </xf>
    <xf numFmtId="0" fontId="3" fillId="0" borderId="10" xfId="0" applyFont="1" applyBorder="1" applyAlignment="1">
      <alignment horizontal="right" vertical="center"/>
    </xf>
    <xf numFmtId="169" fontId="88" fillId="36" borderId="0" xfId="15" applyFont="1" applyBorder="1"/>
    <xf numFmtId="0" fontId="4" fillId="0" borderId="0" xfId="0" applyFont="1" applyBorder="1" applyAlignment="1">
      <alignment horizontal="center" vertical="center" wrapText="1"/>
    </xf>
    <xf numFmtId="0" fontId="3" fillId="0" borderId="2" xfId="0" applyFont="1" applyBorder="1" applyAlignment="1">
      <alignment horizontal="left" vertical="center" wrapText="1" indent="2"/>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169" fontId="88" fillId="36" borderId="44" xfId="15" applyFont="1" applyBorder="1"/>
    <xf numFmtId="193" fontId="3" fillId="0" borderId="17" xfId="0" applyNumberFormat="1" applyFont="1" applyBorder="1" applyAlignment="1" applyProtection="1">
      <alignment horizontal="left" indent="3"/>
      <protection locked="0"/>
    </xf>
    <xf numFmtId="0" fontId="3"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88" fillId="0" borderId="2" xfId="0" applyFont="1" applyBorder="1" applyAlignment="1">
      <alignment horizontal="left" vertical="center" wrapText="1" indent="2"/>
    </xf>
    <xf numFmtId="0" fontId="1" fillId="0" borderId="0" xfId="0" applyFont="1" applyAlignment="1">
      <alignment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164" fontId="4" fillId="35" borderId="17" xfId="20950" applyNumberFormat="1" applyFont="1" applyFill="1" applyBorder="1" applyAlignment="1">
      <alignment horizontal="center" vertical="center"/>
    </xf>
    <xf numFmtId="164" fontId="3" fillId="0" borderId="0" xfId="0" applyNumberFormat="1" applyFont="1"/>
    <xf numFmtId="43" fontId="4" fillId="35" borderId="17" xfId="20950" applyFont="1" applyFill="1" applyBorder="1" applyAlignment="1">
      <alignment horizontal="center" vertical="center"/>
    </xf>
    <xf numFmtId="164" fontId="3" fillId="0" borderId="2" xfId="20950" applyNumberFormat="1" applyFont="1" applyBorder="1" applyAlignment="1" applyProtection="1">
      <alignment horizontal="center" vertical="center"/>
      <protection locked="0"/>
    </xf>
    <xf numFmtId="164" fontId="4" fillId="35" borderId="18" xfId="20950" applyNumberFormat="1" applyFont="1" applyFill="1" applyBorder="1" applyAlignment="1">
      <alignment horizontal="center" vertical="center"/>
    </xf>
    <xf numFmtId="164" fontId="3" fillId="0" borderId="2" xfId="20950" applyNumberFormat="1" applyFont="1" applyFill="1" applyBorder="1" applyAlignment="1" applyProtection="1">
      <alignment horizontal="center" vertical="center"/>
      <protection locked="0"/>
    </xf>
    <xf numFmtId="164" fontId="4" fillId="76" borderId="14" xfId="20950" applyNumberFormat="1" applyFont="1" applyFill="1" applyBorder="1" applyAlignment="1">
      <alignment horizontal="center" vertical="center"/>
    </xf>
    <xf numFmtId="164" fontId="4" fillId="35" borderId="14" xfId="20950" applyNumberFormat="1" applyFont="1" applyFill="1" applyBorder="1" applyAlignment="1">
      <alignment horizontal="center" vertical="center"/>
    </xf>
    <xf numFmtId="164" fontId="3" fillId="0" borderId="2" xfId="20950" applyNumberFormat="1" applyFont="1" applyBorder="1" applyAlignment="1" applyProtection="1">
      <alignment horizontal="center"/>
      <protection locked="0"/>
    </xf>
    <xf numFmtId="164" fontId="3" fillId="0" borderId="4" xfId="20950" applyNumberFormat="1" applyFont="1" applyBorder="1" applyAlignment="1" applyProtection="1">
      <alignment horizont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64" fontId="3" fillId="0" borderId="14" xfId="20950" applyNumberFormat="1" applyFont="1" applyBorder="1" applyAlignment="1" applyProtection="1">
      <alignment horizontal="center"/>
      <protection locked="0"/>
    </xf>
    <xf numFmtId="164" fontId="3" fillId="0" borderId="17" xfId="20950" applyNumberFormat="1" applyFont="1" applyBorder="1" applyAlignment="1" applyProtection="1">
      <alignment horizontal="center"/>
      <protection locked="0"/>
    </xf>
    <xf numFmtId="164" fontId="3" fillId="0" borderId="18" xfId="20950" applyNumberFormat="1" applyFont="1" applyBorder="1" applyAlignment="1" applyProtection="1">
      <alignment horizontal="center"/>
      <protection locked="0"/>
    </xf>
    <xf numFmtId="0" fontId="3" fillId="0" borderId="50" xfId="0" applyFont="1" applyBorder="1" applyAlignment="1">
      <alignment vertical="center" wrapText="1"/>
    </xf>
    <xf numFmtId="0" fontId="4" fillId="76" borderId="51" xfId="0" applyFont="1" applyFill="1" applyBorder="1" applyAlignment="1">
      <alignment horizontal="center"/>
    </xf>
    <xf numFmtId="164" fontId="3" fillId="0" borderId="48" xfId="20950" applyNumberFormat="1" applyFont="1" applyBorder="1" applyAlignment="1" applyProtection="1">
      <alignment horizontal="center"/>
      <protection locked="0"/>
    </xf>
    <xf numFmtId="164" fontId="3" fillId="35" borderId="8" xfId="20950" applyNumberFormat="1" applyFont="1" applyFill="1" applyBorder="1" applyAlignment="1">
      <alignment horizontal="center" vertical="center" wrapText="1"/>
    </xf>
    <xf numFmtId="164" fontId="3" fillId="0" borderId="8" xfId="20950" applyNumberFormat="1" applyFont="1" applyBorder="1" applyAlignment="1" applyProtection="1">
      <alignment horizontal="center" vertical="center" wrapText="1"/>
      <protection locked="0"/>
    </xf>
    <xf numFmtId="164" fontId="3" fillId="0" borderId="14" xfId="20950" applyNumberFormat="1" applyFont="1" applyBorder="1" applyAlignment="1" applyProtection="1">
      <alignment horizontal="center" vertical="center" wrapText="1"/>
      <protection locked="0"/>
    </xf>
    <xf numFmtId="164" fontId="3" fillId="35" borderId="14" xfId="20950" applyNumberFormat="1" applyFont="1" applyFill="1" applyBorder="1" applyAlignment="1">
      <alignment horizontal="center" vertical="center" wrapText="1"/>
    </xf>
    <xf numFmtId="164" fontId="3" fillId="35" borderId="17" xfId="20950" applyNumberFormat="1" applyFont="1" applyFill="1" applyBorder="1" applyAlignment="1">
      <alignment horizontal="center" vertical="center" wrapText="1"/>
    </xf>
    <xf numFmtId="164" fontId="3" fillId="35" borderId="18" xfId="20950" applyNumberFormat="1" applyFont="1" applyFill="1" applyBorder="1" applyAlignment="1">
      <alignment horizontal="center" vertical="center" wrapText="1"/>
    </xf>
    <xf numFmtId="164" fontId="3" fillId="35" borderId="14" xfId="20950" applyNumberFormat="1" applyFont="1" applyFill="1" applyBorder="1" applyAlignment="1">
      <alignment horizontal="center" vertical="center"/>
    </xf>
    <xf numFmtId="164" fontId="88" fillId="36" borderId="0" xfId="20950" applyNumberFormat="1" applyFont="1" applyFill="1" applyBorder="1"/>
    <xf numFmtId="164" fontId="88" fillId="36" borderId="44" xfId="20950" applyNumberFormat="1" applyFont="1" applyFill="1" applyBorder="1"/>
    <xf numFmtId="164" fontId="3" fillId="35" borderId="17" xfId="20950" applyNumberFormat="1" applyFont="1" applyFill="1" applyBorder="1" applyAlignment="1">
      <alignment horizontal="center" vertical="center"/>
    </xf>
    <xf numFmtId="164" fontId="3" fillId="35" borderId="18" xfId="20950" applyNumberFormat="1" applyFont="1" applyFill="1" applyBorder="1" applyAlignment="1">
      <alignment horizontal="center" vertical="center"/>
    </xf>
    <xf numFmtId="0" fontId="4" fillId="0" borderId="0" xfId="0" applyFont="1" applyBorder="1"/>
    <xf numFmtId="0" fontId="3" fillId="0" borderId="51" xfId="0" applyFont="1" applyFill="1" applyBorder="1"/>
    <xf numFmtId="193" fontId="3" fillId="0" borderId="51" xfId="0" applyNumberFormat="1" applyFont="1" applyBorder="1" applyAlignment="1" applyProtection="1">
      <alignment horizontal="center"/>
      <protection locked="0"/>
    </xf>
    <xf numFmtId="0" fontId="3" fillId="0" borderId="51" xfId="0" applyFont="1" applyBorder="1" applyAlignment="1">
      <alignment horizontal="center" vertical="center"/>
    </xf>
    <xf numFmtId="164" fontId="3" fillId="0" borderId="51" xfId="20950" applyNumberFormat="1" applyFont="1" applyBorder="1" applyAlignment="1" applyProtection="1">
      <alignment horizontal="center"/>
      <protection locked="0"/>
    </xf>
    <xf numFmtId="0" fontId="3" fillId="0" borderId="51" xfId="0" applyFont="1" applyBorder="1" applyAlignment="1">
      <alignment horizontal="center" vertical="center" wrapText="1"/>
    </xf>
    <xf numFmtId="164" fontId="3" fillId="0" borderId="51" xfId="20950" applyNumberFormat="1" applyFont="1" applyBorder="1" applyProtection="1">
      <protection locked="0"/>
    </xf>
    <xf numFmtId="38" fontId="3" fillId="0" borderId="51" xfId="20950" applyNumberFormat="1" applyFont="1" applyBorder="1"/>
    <xf numFmtId="164" fontId="3" fillId="0" borderId="51" xfId="20950" applyNumberFormat="1" applyFont="1" applyBorder="1" applyAlignment="1" applyProtection="1">
      <alignment horizontal="center" vertical="center" wrapText="1"/>
      <protection locked="0"/>
    </xf>
    <xf numFmtId="164" fontId="3" fillId="35" borderId="51" xfId="20950" applyNumberFormat="1" applyFont="1" applyFill="1" applyBorder="1" applyAlignment="1">
      <alignment horizontal="center" vertical="center" wrapText="1"/>
    </xf>
    <xf numFmtId="164" fontId="3" fillId="76" borderId="17" xfId="20950" applyNumberFormat="1" applyFont="1" applyFill="1" applyBorder="1" applyAlignment="1">
      <alignment horizontal="center" vertical="center" wrapText="1"/>
    </xf>
    <xf numFmtId="164" fontId="3" fillId="35" borderId="51" xfId="20950" applyNumberFormat="1" applyFont="1" applyFill="1" applyBorder="1" applyAlignment="1">
      <alignment horizontal="center"/>
    </xf>
    <xf numFmtId="164" fontId="3" fillId="0" borderId="50" xfId="20950" applyNumberFormat="1" applyFont="1" applyBorder="1" applyAlignment="1" applyProtection="1">
      <alignment horizontal="center"/>
      <protection locked="0"/>
    </xf>
    <xf numFmtId="193" fontId="3" fillId="0" borderId="17" xfId="0" applyNumberFormat="1" applyFont="1" applyBorder="1" applyProtection="1">
      <protection locked="0"/>
    </xf>
    <xf numFmtId="193" fontId="3" fillId="0" borderId="18" xfId="0" applyNumberFormat="1" applyFont="1" applyBorder="1" applyProtection="1">
      <protection locked="0"/>
    </xf>
    <xf numFmtId="164" fontId="3" fillId="35" borderId="51" xfId="20950" applyNumberFormat="1" applyFont="1" applyFill="1" applyBorder="1" applyAlignment="1">
      <alignment horizontal="center" vertical="center"/>
    </xf>
    <xf numFmtId="164" fontId="3" fillId="0" borderId="51" xfId="20950" applyNumberFormat="1" applyFont="1" applyBorder="1" applyAlignment="1" applyProtection="1">
      <alignment horizontal="center" vertical="center"/>
      <protection locked="0"/>
    </xf>
    <xf numFmtId="164" fontId="3" fillId="2" borderId="51" xfId="2095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0" xfId="0" applyFont="1" applyBorder="1" applyAlignment="1">
      <alignment horizontal="center"/>
    </xf>
    <xf numFmtId="0" fontId="4" fillId="0" borderId="2"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0"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8" fillId="0" borderId="3" xfId="8" applyFont="1" applyFill="1" applyBorder="1" applyAlignment="1" applyProtection="1">
      <alignment horizontal="center"/>
    </xf>
    <xf numFmtId="0" fontId="88" fillId="0" borderId="42" xfId="8" applyFont="1" applyFill="1" applyBorder="1" applyAlignment="1" applyProtection="1">
      <alignment horizontal="center"/>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193" fontId="3" fillId="3" borderId="9" xfId="0" applyNumberFormat="1" applyFont="1" applyFill="1" applyBorder="1" applyAlignment="1">
      <alignment horizontal="center"/>
    </xf>
    <xf numFmtId="193" fontId="3" fillId="3" borderId="21"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6" xfId="0" applyNumberFormat="1" applyFont="1" applyFill="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 xfId="0" applyFont="1" applyFill="1" applyBorder="1" applyAlignment="1">
      <alignment horizontal="center" vertical="center"/>
    </xf>
  </cellXfs>
  <cellStyles count="60158">
    <cellStyle name="_61pril11_mod" xfId="24248"/>
    <cellStyle name="_61pril11_mod 2" xfId="24249"/>
    <cellStyle name="_61pril11_mod 2 2" xfId="26334"/>
    <cellStyle name="_61pril11_mod 2 3" xfId="26335"/>
    <cellStyle name="_61pril11_mod 3" xfId="24250"/>
    <cellStyle name="_61pril11_mod 3 2" xfId="26336"/>
    <cellStyle name="_61pril11_mod 3 3" xfId="26337"/>
    <cellStyle name="_61pril11_mod 4" xfId="24251"/>
    <cellStyle name="_61pril11_mod 4 2" xfId="26338"/>
    <cellStyle name="_61pril11_mod 4 3" xfId="26339"/>
    <cellStyle name="_61pril11_mod 5" xfId="26340"/>
    <cellStyle name="_61pril11_mod 6" xfId="26341"/>
    <cellStyle name="_61pril11_mod_01.10.05" xfId="24252"/>
    <cellStyle name="_61pril11_mod_01.10.05 2" xfId="24253"/>
    <cellStyle name="_61pril11_mod_01.10.05 2 2" xfId="26342"/>
    <cellStyle name="_61pril11_mod_01.10.05 2 3" xfId="26343"/>
    <cellStyle name="_61pril11_mod_01.10.05 3" xfId="24254"/>
    <cellStyle name="_61pril11_mod_01.10.05 3 2" xfId="26344"/>
    <cellStyle name="_61pril11_mod_01.10.05 3 3" xfId="26345"/>
    <cellStyle name="_61pril11_mod_01.10.05 4" xfId="24255"/>
    <cellStyle name="_61pril11_mod_01.10.05 4 2" xfId="26346"/>
    <cellStyle name="_61pril11_mod_01.10.05 4 3" xfId="26347"/>
    <cellStyle name="_61pril11_mod_01.10.05 5" xfId="26348"/>
    <cellStyle name="_61pril11_mod_01.10.05 6" xfId="26349"/>
    <cellStyle name="_61pril11_mod_01.11.05" xfId="24256"/>
    <cellStyle name="_61pril11_mod_01.11.05 2" xfId="24257"/>
    <cellStyle name="_61pril11_mod_01.11.05 2 2" xfId="26350"/>
    <cellStyle name="_61pril11_mod_01.11.05 2 3" xfId="26351"/>
    <cellStyle name="_61pril11_mod_01.11.05 3" xfId="24258"/>
    <cellStyle name="_61pril11_mod_01.11.05 3 2" xfId="26352"/>
    <cellStyle name="_61pril11_mod_01.11.05 3 3" xfId="26353"/>
    <cellStyle name="_61pril11_mod_01.11.05 4" xfId="24259"/>
    <cellStyle name="_61pril11_mod_01.11.05 4 2" xfId="26354"/>
    <cellStyle name="_61pril11_mod_01.11.05 4 3" xfId="26355"/>
    <cellStyle name="_61pril11_mod_01.11.05 5" xfId="26356"/>
    <cellStyle name="_61pril11_mod_01.11.05 6" xfId="26357"/>
    <cellStyle name="_balance_sheet_010106" xfId="24260"/>
    <cellStyle name="_balance_sheet_010106 2" xfId="24261"/>
    <cellStyle name="_balance_sheet_010106 2 2" xfId="26358"/>
    <cellStyle name="_balance_sheet_010106 2 3" xfId="26359"/>
    <cellStyle name="_balance_sheet_010106 3" xfId="24262"/>
    <cellStyle name="_balance_sheet_010106 3 2" xfId="26360"/>
    <cellStyle name="_balance_sheet_010106 3 3" xfId="26361"/>
    <cellStyle name="_balance_sheet_010106 4" xfId="24263"/>
    <cellStyle name="_balance_sheet_010106 4 2" xfId="26362"/>
    <cellStyle name="_balance_sheet_010106 4 3" xfId="26363"/>
    <cellStyle name="_balance_sheet_010106 5" xfId="26364"/>
    <cellStyle name="_balance_sheet_010106 6" xfId="26365"/>
    <cellStyle name="_Copy of ggDerivatives_06_Request" xfId="24264"/>
    <cellStyle name="_Copy of ggDerivatives_06_Request 2" xfId="26366"/>
    <cellStyle name="_Copy of ggDerivatives_06_Request 3" xfId="26367"/>
    <cellStyle name="_MIS_BSv9_30.09.05" xfId="24265"/>
    <cellStyle name="_MIS_BSv9_30.09.05 2" xfId="24266"/>
    <cellStyle name="_MIS_BSv9_30.09.05 2 2" xfId="26368"/>
    <cellStyle name="_MIS_BSv9_30.09.05 2 3" xfId="26369"/>
    <cellStyle name="_MIS_BSv9_30.09.05 3" xfId="24267"/>
    <cellStyle name="_MIS_BSv9_30.09.05 3 2" xfId="26370"/>
    <cellStyle name="_MIS_BSv9_30.09.05 3 3" xfId="26371"/>
    <cellStyle name="_MIS_BSv9_30.09.05 4" xfId="24268"/>
    <cellStyle name="_MIS_BSv9_30.09.05 4 2" xfId="26372"/>
    <cellStyle name="_MIS_BSv9_30.09.05 4 3" xfId="26373"/>
    <cellStyle name="_MIS_BSv9_30.09.05 5" xfId="26374"/>
    <cellStyle name="_MIS_BSv9_30.09.05 6" xfId="26375"/>
    <cellStyle name="_MIS_BSv9_31.12.05" xfId="24269"/>
    <cellStyle name="_MIS_BSv9_31.12.05 2" xfId="24270"/>
    <cellStyle name="_MIS_BSv9_31.12.05 2 2" xfId="26376"/>
    <cellStyle name="_MIS_BSv9_31.12.05 2 3" xfId="26377"/>
    <cellStyle name="_MIS_BSv9_31.12.05 3" xfId="24271"/>
    <cellStyle name="_MIS_BSv9_31.12.05 3 2" xfId="26378"/>
    <cellStyle name="_MIS_BSv9_31.12.05 3 3" xfId="26379"/>
    <cellStyle name="_MIS_BSv9_31.12.05 4" xfId="24272"/>
    <cellStyle name="_MIS_BSv9_31.12.05 4 2" xfId="26380"/>
    <cellStyle name="_MIS_BSv9_31.12.05 4 3" xfId="26381"/>
    <cellStyle name="_MIS_BSv9_31.12.05 5" xfId="26382"/>
    <cellStyle name="_MIS_BSv9_31.12.05 6" xfId="26383"/>
    <cellStyle name="_RC VALUTEBIS WRILSI " xfId="13"/>
    <cellStyle name="1Normal" xfId="14"/>
    <cellStyle name="1Normal 2" xfId="15"/>
    <cellStyle name="1Normal 3" xfId="16"/>
    <cellStyle name="20% - Accent1 2" xfId="17"/>
    <cellStyle name="20% - Accent1 2 10" xfId="18"/>
    <cellStyle name="20% - Accent1 2 10 10" xfId="26384"/>
    <cellStyle name="20% - Accent1 2 10 11" xfId="26385"/>
    <cellStyle name="20% - Accent1 2 10 12" xfId="22613"/>
    <cellStyle name="20% - Accent1 2 10 13" xfId="20952"/>
    <cellStyle name="20% - Accent1 2 10 2" xfId="23452"/>
    <cellStyle name="20% - Accent1 2 10 2 2" xfId="26386"/>
    <cellStyle name="20% - Accent1 2 10 2 2 2" xfId="26387"/>
    <cellStyle name="20% - Accent1 2 10 2 2 3" xfId="26388"/>
    <cellStyle name="20% - Accent1 2 10 2 3" xfId="26389"/>
    <cellStyle name="20% - Accent1 2 10 2 4" xfId="26390"/>
    <cellStyle name="20% - Accent1 2 10 2_AFS-Nino" xfId="26391"/>
    <cellStyle name="20% - Accent1 2 10 3" xfId="24273"/>
    <cellStyle name="20% - Accent1 2 10 3 2" xfId="26392"/>
    <cellStyle name="20% - Accent1 2 10 3 2 2" xfId="26393"/>
    <cellStyle name="20% - Accent1 2 10 3 2 3" xfId="26394"/>
    <cellStyle name="20% - Accent1 2 10 3 3" xfId="26395"/>
    <cellStyle name="20% - Accent1 2 10 3 4" xfId="26396"/>
    <cellStyle name="20% - Accent1 2 10 3_AFS-Nino" xfId="26397"/>
    <cellStyle name="20% - Accent1 2 10 4" xfId="26398"/>
    <cellStyle name="20% - Accent1 2 10 4 2" xfId="26399"/>
    <cellStyle name="20% - Accent1 2 10 4 3" xfId="26400"/>
    <cellStyle name="20% - Accent1 2 10 5" xfId="26401"/>
    <cellStyle name="20% - Accent1 2 10 6" xfId="26402"/>
    <cellStyle name="20% - Accent1 2 10 7" xfId="26403"/>
    <cellStyle name="20% - Accent1 2 10 8" xfId="26404"/>
    <cellStyle name="20% - Accent1 2 10 9" xfId="26405"/>
    <cellStyle name="20% - Accent1 2 10_AFS-Nino" xfId="26406"/>
    <cellStyle name="20% - Accent1 2 11" xfId="19"/>
    <cellStyle name="20% - Accent1 2 11 2" xfId="26407"/>
    <cellStyle name="20% - Accent1 2 11 2 2" xfId="26408"/>
    <cellStyle name="20% - Accent1 2 11 2 3" xfId="26409"/>
    <cellStyle name="20% - Accent1 2 11 3" xfId="26410"/>
    <cellStyle name="20% - Accent1 2 11 4" xfId="26411"/>
    <cellStyle name="20% - Accent1 2 11 5" xfId="24081"/>
    <cellStyle name="20% - Accent1 2 11 6" xfId="20953"/>
    <cellStyle name="20% - Accent1 2 12" xfId="20"/>
    <cellStyle name="20% - Accent1 2 12 2" xfId="26412"/>
    <cellStyle name="20% - Accent1 2 12 2 2" xfId="26413"/>
    <cellStyle name="20% - Accent1 2 12 2 3" xfId="26414"/>
    <cellStyle name="20% - Accent1 2 12 3" xfId="26415"/>
    <cellStyle name="20% - Accent1 2 12 4" xfId="26416"/>
    <cellStyle name="20% - Accent1 2 12 5" xfId="24274"/>
    <cellStyle name="20% - Accent1 2 12 6" xfId="20954"/>
    <cellStyle name="20% - Accent1 2 13" xfId="20955"/>
    <cellStyle name="20% - Accent1 2 13 2" xfId="26418"/>
    <cellStyle name="20% - Accent1 2 13 3" xfId="26419"/>
    <cellStyle name="20% - Accent1 2 13 4" xfId="26417"/>
    <cellStyle name="20% - Accent1 2 14" xfId="20956"/>
    <cellStyle name="20% - Accent1 2 14 2" xfId="26420"/>
    <cellStyle name="20% - Accent1 2 15" xfId="20957"/>
    <cellStyle name="20% - Accent1 2 15 2" xfId="26421"/>
    <cellStyle name="20% - Accent1 2 16" xfId="20958"/>
    <cellStyle name="20% - Accent1 2 17" xfId="20959"/>
    <cellStyle name="20% - Accent1 2 18" xfId="20960"/>
    <cellStyle name="20% - Accent1 2 19" xfId="20961"/>
    <cellStyle name="20% - Accent1 2 2" xfId="21"/>
    <cellStyle name="20% - Accent1 2 2 10" xfId="26422"/>
    <cellStyle name="20% - Accent1 2 2 11" xfId="26423"/>
    <cellStyle name="20% - Accent1 2 2 12" xfId="22614"/>
    <cellStyle name="20% - Accent1 2 2 2" xfId="22"/>
    <cellStyle name="20% - Accent1 2 2 2 2" xfId="26424"/>
    <cellStyle name="20% - Accent1 2 2 2 2 2" xfId="26425"/>
    <cellStyle name="20% - Accent1 2 2 2 2 3" xfId="26426"/>
    <cellStyle name="20% - Accent1 2 2 2 3" xfId="26427"/>
    <cellStyle name="20% - Accent1 2 2 2 4" xfId="26428"/>
    <cellStyle name="20% - Accent1 2 2 2 5" xfId="23453"/>
    <cellStyle name="20% - Accent1 2 2 2_AFS-Nino" xfId="26429"/>
    <cellStyle name="20% - Accent1 2 2 3" xfId="24275"/>
    <cellStyle name="20% - Accent1 2 2 3 2" xfId="26430"/>
    <cellStyle name="20% - Accent1 2 2 3 2 2" xfId="26431"/>
    <cellStyle name="20% - Accent1 2 2 3 2 3" xfId="26432"/>
    <cellStyle name="20% - Accent1 2 2 3 3" xfId="26433"/>
    <cellStyle name="20% - Accent1 2 2 3 4" xfId="26434"/>
    <cellStyle name="20% - Accent1 2 2 3_AFS-Nino" xfId="26435"/>
    <cellStyle name="20% - Accent1 2 2 4" xfId="26436"/>
    <cellStyle name="20% - Accent1 2 2 4 2" xfId="26437"/>
    <cellStyle name="20% - Accent1 2 2 4 3" xfId="26438"/>
    <cellStyle name="20% - Accent1 2 2 5" xfId="26439"/>
    <cellStyle name="20% - Accent1 2 2 6" xfId="26440"/>
    <cellStyle name="20% - Accent1 2 2 7" xfId="26441"/>
    <cellStyle name="20% - Accent1 2 2 8" xfId="26442"/>
    <cellStyle name="20% - Accent1 2 2 9" xfId="26443"/>
    <cellStyle name="20% - Accent1 2 2_AFS-Nino" xfId="26444"/>
    <cellStyle name="20% - Accent1 2 20" xfId="20962"/>
    <cellStyle name="20% - Accent1 2 20 2" xfId="26445"/>
    <cellStyle name="20% - Accent1 2 21" xfId="20963"/>
    <cellStyle name="20% - Accent1 2 22" xfId="20964"/>
    <cellStyle name="20% - Accent1 2 23" xfId="20965"/>
    <cellStyle name="20% - Accent1 2 24" xfId="20966"/>
    <cellStyle name="20% - Accent1 2 25" xfId="20967"/>
    <cellStyle name="20% - Accent1 2 26" xfId="20968"/>
    <cellStyle name="20% - Accent1 2 27" xfId="20969"/>
    <cellStyle name="20% - Accent1 2 28" xfId="20970"/>
    <cellStyle name="20% - Accent1 2 29" xfId="20971"/>
    <cellStyle name="20% - Accent1 2 3" xfId="23"/>
    <cellStyle name="20% - Accent1 2 3 10" xfId="26446"/>
    <cellStyle name="20% - Accent1 2 3 11" xfId="26447"/>
    <cellStyle name="20% - Accent1 2 3 12" xfId="22615"/>
    <cellStyle name="20% - Accent1 2 3 13" xfId="20972"/>
    <cellStyle name="20% - Accent1 2 3 2" xfId="23454"/>
    <cellStyle name="20% - Accent1 2 3 2 2" xfId="26448"/>
    <cellStyle name="20% - Accent1 2 3 2 2 2" xfId="26449"/>
    <cellStyle name="20% - Accent1 2 3 2 2 3" xfId="26450"/>
    <cellStyle name="20% - Accent1 2 3 2 3" xfId="26451"/>
    <cellStyle name="20% - Accent1 2 3 2 4" xfId="26452"/>
    <cellStyle name="20% - Accent1 2 3 2_AFS-Nino" xfId="26453"/>
    <cellStyle name="20% - Accent1 2 3 3" xfId="24276"/>
    <cellStyle name="20% - Accent1 2 3 3 2" xfId="26454"/>
    <cellStyle name="20% - Accent1 2 3 3 2 2" xfId="26455"/>
    <cellStyle name="20% - Accent1 2 3 3 2 3" xfId="26456"/>
    <cellStyle name="20% - Accent1 2 3 3 3" xfId="26457"/>
    <cellStyle name="20% - Accent1 2 3 3 4" xfId="26458"/>
    <cellStyle name="20% - Accent1 2 3 3_AFS-Nino" xfId="26459"/>
    <cellStyle name="20% - Accent1 2 3 4" xfId="26460"/>
    <cellStyle name="20% - Accent1 2 3 4 2" xfId="26461"/>
    <cellStyle name="20% - Accent1 2 3 4 3" xfId="26462"/>
    <cellStyle name="20% - Accent1 2 3 5" xfId="26463"/>
    <cellStyle name="20% - Accent1 2 3 6" xfId="26464"/>
    <cellStyle name="20% - Accent1 2 3 7" xfId="26465"/>
    <cellStyle name="20% - Accent1 2 3 8" xfId="26466"/>
    <cellStyle name="20% - Accent1 2 3 9" xfId="26467"/>
    <cellStyle name="20% - Accent1 2 3_AFS-Nino" xfId="26468"/>
    <cellStyle name="20% - Accent1 2 30" xfId="20973"/>
    <cellStyle name="20% - Accent1 2 31" xfId="20974"/>
    <cellStyle name="20% - Accent1 2 32" xfId="20975"/>
    <cellStyle name="20% - Accent1 2 33" xfId="20976"/>
    <cellStyle name="20% - Accent1 2 34" xfId="20977"/>
    <cellStyle name="20% - Accent1 2 35" xfId="20978"/>
    <cellStyle name="20% - Accent1 2 36" xfId="20979"/>
    <cellStyle name="20% - Accent1 2 37" xfId="20980"/>
    <cellStyle name="20% - Accent1 2 38" xfId="20981"/>
    <cellStyle name="20% - Accent1 2 39" xfId="20982"/>
    <cellStyle name="20% - Accent1 2 4" xfId="24"/>
    <cellStyle name="20% - Accent1 2 4 10" xfId="26469"/>
    <cellStyle name="20% - Accent1 2 4 11" xfId="26470"/>
    <cellStyle name="20% - Accent1 2 4 12" xfId="22616"/>
    <cellStyle name="20% - Accent1 2 4 13" xfId="20983"/>
    <cellStyle name="20% - Accent1 2 4 2" xfId="23455"/>
    <cellStyle name="20% - Accent1 2 4 2 2" xfId="26471"/>
    <cellStyle name="20% - Accent1 2 4 2 2 2" xfId="26472"/>
    <cellStyle name="20% - Accent1 2 4 2 2 3" xfId="26473"/>
    <cellStyle name="20% - Accent1 2 4 2 3" xfId="26474"/>
    <cellStyle name="20% - Accent1 2 4 2 4" xfId="26475"/>
    <cellStyle name="20% - Accent1 2 4 2_AFS-Nino" xfId="26476"/>
    <cellStyle name="20% - Accent1 2 4 3" xfId="24277"/>
    <cellStyle name="20% - Accent1 2 4 3 2" xfId="26477"/>
    <cellStyle name="20% - Accent1 2 4 3 2 2" xfId="26478"/>
    <cellStyle name="20% - Accent1 2 4 3 2 3" xfId="26479"/>
    <cellStyle name="20% - Accent1 2 4 3 3" xfId="26480"/>
    <cellStyle name="20% - Accent1 2 4 3 4" xfId="26481"/>
    <cellStyle name="20% - Accent1 2 4 3_AFS-Nino" xfId="26482"/>
    <cellStyle name="20% - Accent1 2 4 4" xfId="26483"/>
    <cellStyle name="20% - Accent1 2 4 4 2" xfId="26484"/>
    <cellStyle name="20% - Accent1 2 4 4 3" xfId="26485"/>
    <cellStyle name="20% - Accent1 2 4 5" xfId="26486"/>
    <cellStyle name="20% - Accent1 2 4 6" xfId="26487"/>
    <cellStyle name="20% - Accent1 2 4 7" xfId="26488"/>
    <cellStyle name="20% - Accent1 2 4 8" xfId="26489"/>
    <cellStyle name="20% - Accent1 2 4 9" xfId="26490"/>
    <cellStyle name="20% - Accent1 2 4_AFS-Nino" xfId="26491"/>
    <cellStyle name="20% - Accent1 2 40" xfId="20984"/>
    <cellStyle name="20% - Accent1 2 41" xfId="20985"/>
    <cellStyle name="20% - Accent1 2 42" xfId="20986"/>
    <cellStyle name="20% - Accent1 2 43" xfId="20987"/>
    <cellStyle name="20% - Accent1 2 44" xfId="20988"/>
    <cellStyle name="20% - Accent1 2 45" xfId="20989"/>
    <cellStyle name="20% - Accent1 2 46" xfId="20990"/>
    <cellStyle name="20% - Accent1 2 47" xfId="20991"/>
    <cellStyle name="20% - Accent1 2 48" xfId="20992"/>
    <cellStyle name="20% - Accent1 2 49" xfId="20993"/>
    <cellStyle name="20% - Accent1 2 5" xfId="25"/>
    <cellStyle name="20% - Accent1 2 5 10" xfId="26492"/>
    <cellStyle name="20% - Accent1 2 5 11" xfId="26493"/>
    <cellStyle name="20% - Accent1 2 5 12" xfId="22617"/>
    <cellStyle name="20% - Accent1 2 5 13" xfId="20994"/>
    <cellStyle name="20% - Accent1 2 5 2" xfId="23456"/>
    <cellStyle name="20% - Accent1 2 5 2 2" xfId="26494"/>
    <cellStyle name="20% - Accent1 2 5 2 2 2" xfId="26495"/>
    <cellStyle name="20% - Accent1 2 5 2 2 3" xfId="26496"/>
    <cellStyle name="20% - Accent1 2 5 2 3" xfId="26497"/>
    <cellStyle name="20% - Accent1 2 5 2 4" xfId="26498"/>
    <cellStyle name="20% - Accent1 2 5 2_AFS-Nino" xfId="26499"/>
    <cellStyle name="20% - Accent1 2 5 3" xfId="24278"/>
    <cellStyle name="20% - Accent1 2 5 3 2" xfId="26500"/>
    <cellStyle name="20% - Accent1 2 5 3 2 2" xfId="26501"/>
    <cellStyle name="20% - Accent1 2 5 3 2 3" xfId="26502"/>
    <cellStyle name="20% - Accent1 2 5 3 3" xfId="26503"/>
    <cellStyle name="20% - Accent1 2 5 3 4" xfId="26504"/>
    <cellStyle name="20% - Accent1 2 5 3_AFS-Nino" xfId="26505"/>
    <cellStyle name="20% - Accent1 2 5 4" xfId="26506"/>
    <cellStyle name="20% - Accent1 2 5 4 2" xfId="26507"/>
    <cellStyle name="20% - Accent1 2 5 4 3" xfId="26508"/>
    <cellStyle name="20% - Accent1 2 5 5" xfId="26509"/>
    <cellStyle name="20% - Accent1 2 5 6" xfId="26510"/>
    <cellStyle name="20% - Accent1 2 5 7" xfId="26511"/>
    <cellStyle name="20% - Accent1 2 5 8" xfId="26512"/>
    <cellStyle name="20% - Accent1 2 5 9" xfId="26513"/>
    <cellStyle name="20% - Accent1 2 5_AFS-Nino" xfId="26514"/>
    <cellStyle name="20% - Accent1 2 50" xfId="20995"/>
    <cellStyle name="20% - Accent1 2 51" xfId="20996"/>
    <cellStyle name="20% - Accent1 2 52" xfId="20997"/>
    <cellStyle name="20% - Accent1 2 53" xfId="20998"/>
    <cellStyle name="20% - Accent1 2 54" xfId="20999"/>
    <cellStyle name="20% - Accent1 2 55" xfId="21000"/>
    <cellStyle name="20% - Accent1 2 56" xfId="21001"/>
    <cellStyle name="20% - Accent1 2 57" xfId="21002"/>
    <cellStyle name="20% - Accent1 2 58" xfId="21003"/>
    <cellStyle name="20% - Accent1 2 59" xfId="21004"/>
    <cellStyle name="20% - Accent1 2 6" xfId="26"/>
    <cellStyle name="20% - Accent1 2 6 10" xfId="26515"/>
    <cellStyle name="20% - Accent1 2 6 11" xfId="26516"/>
    <cellStyle name="20% - Accent1 2 6 12" xfId="22618"/>
    <cellStyle name="20% - Accent1 2 6 13" xfId="21005"/>
    <cellStyle name="20% - Accent1 2 6 2" xfId="23457"/>
    <cellStyle name="20% - Accent1 2 6 2 2" xfId="26517"/>
    <cellStyle name="20% - Accent1 2 6 2 2 2" xfId="26518"/>
    <cellStyle name="20% - Accent1 2 6 2 2 3" xfId="26519"/>
    <cellStyle name="20% - Accent1 2 6 2 3" xfId="26520"/>
    <cellStyle name="20% - Accent1 2 6 2 4" xfId="26521"/>
    <cellStyle name="20% - Accent1 2 6 2_AFS-Nino" xfId="26522"/>
    <cellStyle name="20% - Accent1 2 6 3" xfId="24279"/>
    <cellStyle name="20% - Accent1 2 6 3 2" xfId="26523"/>
    <cellStyle name="20% - Accent1 2 6 3 2 2" xfId="26524"/>
    <cellStyle name="20% - Accent1 2 6 3 2 3" xfId="26525"/>
    <cellStyle name="20% - Accent1 2 6 3 3" xfId="26526"/>
    <cellStyle name="20% - Accent1 2 6 3 4" xfId="26527"/>
    <cellStyle name="20% - Accent1 2 6 3_AFS-Nino" xfId="26528"/>
    <cellStyle name="20% - Accent1 2 6 4" xfId="26529"/>
    <cellStyle name="20% - Accent1 2 6 4 2" xfId="26530"/>
    <cellStyle name="20% - Accent1 2 6 4 3" xfId="26531"/>
    <cellStyle name="20% - Accent1 2 6 5" xfId="26532"/>
    <cellStyle name="20% - Accent1 2 6 6" xfId="26533"/>
    <cellStyle name="20% - Accent1 2 6 7" xfId="26534"/>
    <cellStyle name="20% - Accent1 2 6 8" xfId="26535"/>
    <cellStyle name="20% - Accent1 2 6 9" xfId="26536"/>
    <cellStyle name="20% - Accent1 2 6_AFS-Nino" xfId="26537"/>
    <cellStyle name="20% - Accent1 2 60" xfId="21006"/>
    <cellStyle name="20% - Accent1 2 61" xfId="21007"/>
    <cellStyle name="20% - Accent1 2 62" xfId="21008"/>
    <cellStyle name="20% - Accent1 2 63" xfId="21009"/>
    <cellStyle name="20% - Accent1 2 64" xfId="21010"/>
    <cellStyle name="20% - Accent1 2 65" xfId="21011"/>
    <cellStyle name="20% - Accent1 2 66" xfId="21012"/>
    <cellStyle name="20% - Accent1 2 67" xfId="21013"/>
    <cellStyle name="20% - Accent1 2 68" xfId="21014"/>
    <cellStyle name="20% - Accent1 2 69" xfId="21015"/>
    <cellStyle name="20% - Accent1 2 7" xfId="27"/>
    <cellStyle name="20% - Accent1 2 7 10" xfId="26538"/>
    <cellStyle name="20% - Accent1 2 7 11" xfId="26539"/>
    <cellStyle name="20% - Accent1 2 7 12" xfId="22619"/>
    <cellStyle name="20% - Accent1 2 7 13" xfId="21016"/>
    <cellStyle name="20% - Accent1 2 7 2" xfId="23458"/>
    <cellStyle name="20% - Accent1 2 7 2 2" xfId="26540"/>
    <cellStyle name="20% - Accent1 2 7 2 2 2" xfId="26541"/>
    <cellStyle name="20% - Accent1 2 7 2 2 3" xfId="26542"/>
    <cellStyle name="20% - Accent1 2 7 2 3" xfId="26543"/>
    <cellStyle name="20% - Accent1 2 7 2 4" xfId="26544"/>
    <cellStyle name="20% - Accent1 2 7 2_AFS-Nino" xfId="26545"/>
    <cellStyle name="20% - Accent1 2 7 3" xfId="24280"/>
    <cellStyle name="20% - Accent1 2 7 3 2" xfId="26546"/>
    <cellStyle name="20% - Accent1 2 7 3 2 2" xfId="26547"/>
    <cellStyle name="20% - Accent1 2 7 3 2 3" xfId="26548"/>
    <cellStyle name="20% - Accent1 2 7 3 3" xfId="26549"/>
    <cellStyle name="20% - Accent1 2 7 3 4" xfId="26550"/>
    <cellStyle name="20% - Accent1 2 7 3_AFS-Nino" xfId="26551"/>
    <cellStyle name="20% - Accent1 2 7 4" xfId="26552"/>
    <cellStyle name="20% - Accent1 2 7 4 2" xfId="26553"/>
    <cellStyle name="20% - Accent1 2 7 4 3" xfId="26554"/>
    <cellStyle name="20% - Accent1 2 7 5" xfId="26555"/>
    <cellStyle name="20% - Accent1 2 7 6" xfId="26556"/>
    <cellStyle name="20% - Accent1 2 7 7" xfId="26557"/>
    <cellStyle name="20% - Accent1 2 7 8" xfId="26558"/>
    <cellStyle name="20% - Accent1 2 7 9" xfId="26559"/>
    <cellStyle name="20% - Accent1 2 7_AFS-Nino" xfId="26560"/>
    <cellStyle name="20% - Accent1 2 70" xfId="21017"/>
    <cellStyle name="20% - Accent1 2 71" xfId="21018"/>
    <cellStyle name="20% - Accent1 2 72" xfId="21019"/>
    <cellStyle name="20% - Accent1 2 73" xfId="21020"/>
    <cellStyle name="20% - Accent1 2 74" xfId="21021"/>
    <cellStyle name="20% - Accent1 2 75" xfId="21022"/>
    <cellStyle name="20% - Accent1 2 76" xfId="21023"/>
    <cellStyle name="20% - Accent1 2 77" xfId="21024"/>
    <cellStyle name="20% - Accent1 2 78" xfId="21025"/>
    <cellStyle name="20% - Accent1 2 79" xfId="21026"/>
    <cellStyle name="20% - Accent1 2 8" xfId="28"/>
    <cellStyle name="20% - Accent1 2 8 10" xfId="26561"/>
    <cellStyle name="20% - Accent1 2 8 11" xfId="26562"/>
    <cellStyle name="20% - Accent1 2 8 12" xfId="22620"/>
    <cellStyle name="20% - Accent1 2 8 13" xfId="21027"/>
    <cellStyle name="20% - Accent1 2 8 2" xfId="23459"/>
    <cellStyle name="20% - Accent1 2 8 2 2" xfId="26563"/>
    <cellStyle name="20% - Accent1 2 8 2 2 2" xfId="26564"/>
    <cellStyle name="20% - Accent1 2 8 2 2 3" xfId="26565"/>
    <cellStyle name="20% - Accent1 2 8 2 3" xfId="26566"/>
    <cellStyle name="20% - Accent1 2 8 2 4" xfId="26567"/>
    <cellStyle name="20% - Accent1 2 8 2_AFS-Nino" xfId="26568"/>
    <cellStyle name="20% - Accent1 2 8 3" xfId="24281"/>
    <cellStyle name="20% - Accent1 2 8 3 2" xfId="26569"/>
    <cellStyle name="20% - Accent1 2 8 3 2 2" xfId="26570"/>
    <cellStyle name="20% - Accent1 2 8 3 2 3" xfId="26571"/>
    <cellStyle name="20% - Accent1 2 8 3 3" xfId="26572"/>
    <cellStyle name="20% - Accent1 2 8 3 4" xfId="26573"/>
    <cellStyle name="20% - Accent1 2 8 3_AFS-Nino" xfId="26574"/>
    <cellStyle name="20% - Accent1 2 8 4" xfId="26575"/>
    <cellStyle name="20% - Accent1 2 8 4 2" xfId="26576"/>
    <cellStyle name="20% - Accent1 2 8 4 3" xfId="26577"/>
    <cellStyle name="20% - Accent1 2 8 5" xfId="26578"/>
    <cellStyle name="20% - Accent1 2 8 6" xfId="26579"/>
    <cellStyle name="20% - Accent1 2 8 7" xfId="26580"/>
    <cellStyle name="20% - Accent1 2 8 8" xfId="26581"/>
    <cellStyle name="20% - Accent1 2 8 9" xfId="26582"/>
    <cellStyle name="20% - Accent1 2 8_AFS-Nino" xfId="26583"/>
    <cellStyle name="20% - Accent1 2 80" xfId="21028"/>
    <cellStyle name="20% - Accent1 2 81" xfId="21029"/>
    <cellStyle name="20% - Accent1 2 82" xfId="21030"/>
    <cellStyle name="20% - Accent1 2 83" xfId="21031"/>
    <cellStyle name="20% - Accent1 2 84" xfId="23275"/>
    <cellStyle name="20% - Accent1 2 9" xfId="29"/>
    <cellStyle name="20% - Accent1 2 9 10" xfId="26584"/>
    <cellStyle name="20% - Accent1 2 9 11" xfId="26585"/>
    <cellStyle name="20% - Accent1 2 9 12" xfId="22621"/>
    <cellStyle name="20% - Accent1 2 9 13" xfId="21032"/>
    <cellStyle name="20% - Accent1 2 9 2" xfId="23460"/>
    <cellStyle name="20% - Accent1 2 9 2 2" xfId="26586"/>
    <cellStyle name="20% - Accent1 2 9 2 2 2" xfId="26587"/>
    <cellStyle name="20% - Accent1 2 9 2 2 3" xfId="26588"/>
    <cellStyle name="20% - Accent1 2 9 2 3" xfId="26589"/>
    <cellStyle name="20% - Accent1 2 9 2 4" xfId="26590"/>
    <cellStyle name="20% - Accent1 2 9 2_AFS-Nino" xfId="26591"/>
    <cellStyle name="20% - Accent1 2 9 3" xfId="24282"/>
    <cellStyle name="20% - Accent1 2 9 3 2" xfId="26592"/>
    <cellStyle name="20% - Accent1 2 9 3 2 2" xfId="26593"/>
    <cellStyle name="20% - Accent1 2 9 3 2 3" xfId="26594"/>
    <cellStyle name="20% - Accent1 2 9 3 3" xfId="26595"/>
    <cellStyle name="20% - Accent1 2 9 3 4" xfId="26596"/>
    <cellStyle name="20% - Accent1 2 9 3_AFS-Nino" xfId="26597"/>
    <cellStyle name="20% - Accent1 2 9 4" xfId="26598"/>
    <cellStyle name="20% - Accent1 2 9 4 2" xfId="26599"/>
    <cellStyle name="20% - Accent1 2 9 4 3" xfId="26600"/>
    <cellStyle name="20% - Accent1 2 9 5" xfId="26601"/>
    <cellStyle name="20% - Accent1 2 9 6" xfId="26602"/>
    <cellStyle name="20% - Accent1 2 9 7" xfId="26603"/>
    <cellStyle name="20% - Accent1 2 9 8" xfId="26604"/>
    <cellStyle name="20% - Accent1 2 9 9" xfId="26605"/>
    <cellStyle name="20% - Accent1 2 9_AFS-Nino" xfId="26606"/>
    <cellStyle name="20% - Accent1 3" xfId="30"/>
    <cellStyle name="20% - Accent1 3 2" xfId="31"/>
    <cellStyle name="20% - Accent1 3 3" xfId="32"/>
    <cellStyle name="20% - Accent1 3 4" xfId="26607"/>
    <cellStyle name="20% - Accent1 4" xfId="33"/>
    <cellStyle name="20% - Accent1 4 2" xfId="34"/>
    <cellStyle name="20% - Accent1 4 3" xfId="35"/>
    <cellStyle name="20% - Accent1 4 4" xfId="26608"/>
    <cellStyle name="20% - Accent1 5" xfId="36"/>
    <cellStyle name="20% - Accent1 5 2" xfId="37"/>
    <cellStyle name="20% - Accent1 5 3" xfId="38"/>
    <cellStyle name="20% - Accent1 5 4" xfId="26609"/>
    <cellStyle name="20% - Accent1 6" xfId="39"/>
    <cellStyle name="20% - Accent1 6 2" xfId="40"/>
    <cellStyle name="20% - Accent1 6 3" xfId="41"/>
    <cellStyle name="20% - Accent1 6 4" xfId="26610"/>
    <cellStyle name="20% - Accent1 7" xfId="42"/>
    <cellStyle name="20% - Accent2 2" xfId="43"/>
    <cellStyle name="20% - Accent2 2 10" xfId="44"/>
    <cellStyle name="20% - Accent2 2 10 10" xfId="26611"/>
    <cellStyle name="20% - Accent2 2 10 11" xfId="26612"/>
    <cellStyle name="20% - Accent2 2 10 12" xfId="22622"/>
    <cellStyle name="20% - Accent2 2 10 13" xfId="21033"/>
    <cellStyle name="20% - Accent2 2 10 2" xfId="23461"/>
    <cellStyle name="20% - Accent2 2 10 2 2" xfId="26613"/>
    <cellStyle name="20% - Accent2 2 10 2 2 2" xfId="26614"/>
    <cellStyle name="20% - Accent2 2 10 2 2 3" xfId="26615"/>
    <cellStyle name="20% - Accent2 2 10 2 3" xfId="26616"/>
    <cellStyle name="20% - Accent2 2 10 2 4" xfId="26617"/>
    <cellStyle name="20% - Accent2 2 10 2_AFS-Nino" xfId="26618"/>
    <cellStyle name="20% - Accent2 2 10 3" xfId="24283"/>
    <cellStyle name="20% - Accent2 2 10 3 2" xfId="26619"/>
    <cellStyle name="20% - Accent2 2 10 3 2 2" xfId="26620"/>
    <cellStyle name="20% - Accent2 2 10 3 2 3" xfId="26621"/>
    <cellStyle name="20% - Accent2 2 10 3 3" xfId="26622"/>
    <cellStyle name="20% - Accent2 2 10 3 4" xfId="26623"/>
    <cellStyle name="20% - Accent2 2 10 3_AFS-Nino" xfId="26624"/>
    <cellStyle name="20% - Accent2 2 10 4" xfId="26625"/>
    <cellStyle name="20% - Accent2 2 10 4 2" xfId="26626"/>
    <cellStyle name="20% - Accent2 2 10 4 3" xfId="26627"/>
    <cellStyle name="20% - Accent2 2 10 5" xfId="26628"/>
    <cellStyle name="20% - Accent2 2 10 6" xfId="26629"/>
    <cellStyle name="20% - Accent2 2 10 7" xfId="26630"/>
    <cellStyle name="20% - Accent2 2 10 8" xfId="26631"/>
    <cellStyle name="20% - Accent2 2 10 9" xfId="26632"/>
    <cellStyle name="20% - Accent2 2 10_AFS-Nino" xfId="26633"/>
    <cellStyle name="20% - Accent2 2 11" xfId="45"/>
    <cellStyle name="20% - Accent2 2 11 2" xfId="26634"/>
    <cellStyle name="20% - Accent2 2 11 2 2" xfId="26635"/>
    <cellStyle name="20% - Accent2 2 11 2 3" xfId="26636"/>
    <cellStyle name="20% - Accent2 2 11 3" xfId="26637"/>
    <cellStyle name="20% - Accent2 2 11 4" xfId="26638"/>
    <cellStyle name="20% - Accent2 2 11 5" xfId="24082"/>
    <cellStyle name="20% - Accent2 2 11 6" xfId="21034"/>
    <cellStyle name="20% - Accent2 2 12" xfId="46"/>
    <cellStyle name="20% - Accent2 2 12 2" xfId="26639"/>
    <cellStyle name="20% - Accent2 2 12 2 2" xfId="26640"/>
    <cellStyle name="20% - Accent2 2 12 2 3" xfId="26641"/>
    <cellStyle name="20% - Accent2 2 12 3" xfId="26642"/>
    <cellStyle name="20% - Accent2 2 12 4" xfId="26643"/>
    <cellStyle name="20% - Accent2 2 12 5" xfId="24284"/>
    <cellStyle name="20% - Accent2 2 12 6" xfId="21035"/>
    <cellStyle name="20% - Accent2 2 13" xfId="21036"/>
    <cellStyle name="20% - Accent2 2 13 2" xfId="26645"/>
    <cellStyle name="20% - Accent2 2 13 3" xfId="26646"/>
    <cellStyle name="20% - Accent2 2 13 4" xfId="26644"/>
    <cellStyle name="20% - Accent2 2 14" xfId="21037"/>
    <cellStyle name="20% - Accent2 2 14 2" xfId="26647"/>
    <cellStyle name="20% - Accent2 2 15" xfId="21038"/>
    <cellStyle name="20% - Accent2 2 15 2" xfId="26648"/>
    <cellStyle name="20% - Accent2 2 16" xfId="21039"/>
    <cellStyle name="20% - Accent2 2 17" xfId="21040"/>
    <cellStyle name="20% - Accent2 2 18" xfId="21041"/>
    <cellStyle name="20% - Accent2 2 19" xfId="21042"/>
    <cellStyle name="20% - Accent2 2 2" xfId="47"/>
    <cellStyle name="20% - Accent2 2 2 10" xfId="26649"/>
    <cellStyle name="20% - Accent2 2 2 11" xfId="26650"/>
    <cellStyle name="20% - Accent2 2 2 12" xfId="22623"/>
    <cellStyle name="20% - Accent2 2 2 2" xfId="48"/>
    <cellStyle name="20% - Accent2 2 2 2 2" xfId="26651"/>
    <cellStyle name="20% - Accent2 2 2 2 2 2" xfId="26652"/>
    <cellStyle name="20% - Accent2 2 2 2 2 3" xfId="26653"/>
    <cellStyle name="20% - Accent2 2 2 2 3" xfId="26654"/>
    <cellStyle name="20% - Accent2 2 2 2 4" xfId="26655"/>
    <cellStyle name="20% - Accent2 2 2 2 5" xfId="23462"/>
    <cellStyle name="20% - Accent2 2 2 2_AFS-Nino" xfId="26656"/>
    <cellStyle name="20% - Accent2 2 2 3" xfId="24285"/>
    <cellStyle name="20% - Accent2 2 2 3 2" xfId="26657"/>
    <cellStyle name="20% - Accent2 2 2 3 2 2" xfId="26658"/>
    <cellStyle name="20% - Accent2 2 2 3 2 3" xfId="26659"/>
    <cellStyle name="20% - Accent2 2 2 3 3" xfId="26660"/>
    <cellStyle name="20% - Accent2 2 2 3 4" xfId="26661"/>
    <cellStyle name="20% - Accent2 2 2 3_AFS-Nino" xfId="26662"/>
    <cellStyle name="20% - Accent2 2 2 4" xfId="26663"/>
    <cellStyle name="20% - Accent2 2 2 4 2" xfId="26664"/>
    <cellStyle name="20% - Accent2 2 2 4 3" xfId="26665"/>
    <cellStyle name="20% - Accent2 2 2 5" xfId="26666"/>
    <cellStyle name="20% - Accent2 2 2 6" xfId="26667"/>
    <cellStyle name="20% - Accent2 2 2 7" xfId="26668"/>
    <cellStyle name="20% - Accent2 2 2 8" xfId="26669"/>
    <cellStyle name="20% - Accent2 2 2 9" xfId="26670"/>
    <cellStyle name="20% - Accent2 2 2_AFS-Nino" xfId="26671"/>
    <cellStyle name="20% - Accent2 2 20" xfId="21043"/>
    <cellStyle name="20% - Accent2 2 20 2" xfId="26672"/>
    <cellStyle name="20% - Accent2 2 21" xfId="21044"/>
    <cellStyle name="20% - Accent2 2 22" xfId="21045"/>
    <cellStyle name="20% - Accent2 2 23" xfId="21046"/>
    <cellStyle name="20% - Accent2 2 24" xfId="21047"/>
    <cellStyle name="20% - Accent2 2 25" xfId="21048"/>
    <cellStyle name="20% - Accent2 2 26" xfId="21049"/>
    <cellStyle name="20% - Accent2 2 27" xfId="21050"/>
    <cellStyle name="20% - Accent2 2 28" xfId="21051"/>
    <cellStyle name="20% - Accent2 2 29" xfId="21052"/>
    <cellStyle name="20% - Accent2 2 3" xfId="49"/>
    <cellStyle name="20% - Accent2 2 3 10" xfId="26673"/>
    <cellStyle name="20% - Accent2 2 3 11" xfId="26674"/>
    <cellStyle name="20% - Accent2 2 3 12" xfId="22624"/>
    <cellStyle name="20% - Accent2 2 3 13" xfId="21053"/>
    <cellStyle name="20% - Accent2 2 3 2" xfId="23463"/>
    <cellStyle name="20% - Accent2 2 3 2 2" xfId="26675"/>
    <cellStyle name="20% - Accent2 2 3 2 2 2" xfId="26676"/>
    <cellStyle name="20% - Accent2 2 3 2 2 3" xfId="26677"/>
    <cellStyle name="20% - Accent2 2 3 2 3" xfId="26678"/>
    <cellStyle name="20% - Accent2 2 3 2 4" xfId="26679"/>
    <cellStyle name="20% - Accent2 2 3 2_AFS-Nino" xfId="26680"/>
    <cellStyle name="20% - Accent2 2 3 3" xfId="24286"/>
    <cellStyle name="20% - Accent2 2 3 3 2" xfId="26681"/>
    <cellStyle name="20% - Accent2 2 3 3 2 2" xfId="26682"/>
    <cellStyle name="20% - Accent2 2 3 3 2 3" xfId="26683"/>
    <cellStyle name="20% - Accent2 2 3 3 3" xfId="26684"/>
    <cellStyle name="20% - Accent2 2 3 3 4" xfId="26685"/>
    <cellStyle name="20% - Accent2 2 3 3_AFS-Nino" xfId="26686"/>
    <cellStyle name="20% - Accent2 2 3 4" xfId="26687"/>
    <cellStyle name="20% - Accent2 2 3 4 2" xfId="26688"/>
    <cellStyle name="20% - Accent2 2 3 4 3" xfId="26689"/>
    <cellStyle name="20% - Accent2 2 3 5" xfId="26690"/>
    <cellStyle name="20% - Accent2 2 3 6" xfId="26691"/>
    <cellStyle name="20% - Accent2 2 3 7" xfId="26692"/>
    <cellStyle name="20% - Accent2 2 3 8" xfId="26693"/>
    <cellStyle name="20% - Accent2 2 3 9" xfId="26694"/>
    <cellStyle name="20% - Accent2 2 3_AFS-Nino" xfId="26695"/>
    <cellStyle name="20% - Accent2 2 30" xfId="21054"/>
    <cellStyle name="20% - Accent2 2 31" xfId="21055"/>
    <cellStyle name="20% - Accent2 2 32" xfId="21056"/>
    <cellStyle name="20% - Accent2 2 33" xfId="21057"/>
    <cellStyle name="20% - Accent2 2 34" xfId="21058"/>
    <cellStyle name="20% - Accent2 2 35" xfId="21059"/>
    <cellStyle name="20% - Accent2 2 36" xfId="21060"/>
    <cellStyle name="20% - Accent2 2 37" xfId="21061"/>
    <cellStyle name="20% - Accent2 2 38" xfId="21062"/>
    <cellStyle name="20% - Accent2 2 39" xfId="21063"/>
    <cellStyle name="20% - Accent2 2 4" xfId="50"/>
    <cellStyle name="20% - Accent2 2 4 10" xfId="26696"/>
    <cellStyle name="20% - Accent2 2 4 11" xfId="26697"/>
    <cellStyle name="20% - Accent2 2 4 12" xfId="22625"/>
    <cellStyle name="20% - Accent2 2 4 13" xfId="21064"/>
    <cellStyle name="20% - Accent2 2 4 2" xfId="23464"/>
    <cellStyle name="20% - Accent2 2 4 2 2" xfId="26698"/>
    <cellStyle name="20% - Accent2 2 4 2 2 2" xfId="26699"/>
    <cellStyle name="20% - Accent2 2 4 2 2 3" xfId="26700"/>
    <cellStyle name="20% - Accent2 2 4 2 3" xfId="26701"/>
    <cellStyle name="20% - Accent2 2 4 2 4" xfId="26702"/>
    <cellStyle name="20% - Accent2 2 4 2_AFS-Nino" xfId="26703"/>
    <cellStyle name="20% - Accent2 2 4 3" xfId="24287"/>
    <cellStyle name="20% - Accent2 2 4 3 2" xfId="26704"/>
    <cellStyle name="20% - Accent2 2 4 3 2 2" xfId="26705"/>
    <cellStyle name="20% - Accent2 2 4 3 2 3" xfId="26706"/>
    <cellStyle name="20% - Accent2 2 4 3 3" xfId="26707"/>
    <cellStyle name="20% - Accent2 2 4 3 4" xfId="26708"/>
    <cellStyle name="20% - Accent2 2 4 3_AFS-Nino" xfId="26709"/>
    <cellStyle name="20% - Accent2 2 4 4" xfId="26710"/>
    <cellStyle name="20% - Accent2 2 4 4 2" xfId="26711"/>
    <cellStyle name="20% - Accent2 2 4 4 3" xfId="26712"/>
    <cellStyle name="20% - Accent2 2 4 5" xfId="26713"/>
    <cellStyle name="20% - Accent2 2 4 6" xfId="26714"/>
    <cellStyle name="20% - Accent2 2 4 7" xfId="26715"/>
    <cellStyle name="20% - Accent2 2 4 8" xfId="26716"/>
    <cellStyle name="20% - Accent2 2 4 9" xfId="26717"/>
    <cellStyle name="20% - Accent2 2 4_AFS-Nino" xfId="26718"/>
    <cellStyle name="20% - Accent2 2 40" xfId="21065"/>
    <cellStyle name="20% - Accent2 2 41" xfId="21066"/>
    <cellStyle name="20% - Accent2 2 42" xfId="21067"/>
    <cellStyle name="20% - Accent2 2 43" xfId="21068"/>
    <cellStyle name="20% - Accent2 2 44" xfId="21069"/>
    <cellStyle name="20% - Accent2 2 45" xfId="21070"/>
    <cellStyle name="20% - Accent2 2 46" xfId="21071"/>
    <cellStyle name="20% - Accent2 2 47" xfId="21072"/>
    <cellStyle name="20% - Accent2 2 48" xfId="21073"/>
    <cellStyle name="20% - Accent2 2 49" xfId="21074"/>
    <cellStyle name="20% - Accent2 2 5" xfId="51"/>
    <cellStyle name="20% - Accent2 2 5 10" xfId="26719"/>
    <cellStyle name="20% - Accent2 2 5 11" xfId="26720"/>
    <cellStyle name="20% - Accent2 2 5 12" xfId="22626"/>
    <cellStyle name="20% - Accent2 2 5 13" xfId="21075"/>
    <cellStyle name="20% - Accent2 2 5 2" xfId="23465"/>
    <cellStyle name="20% - Accent2 2 5 2 2" xfId="26721"/>
    <cellStyle name="20% - Accent2 2 5 2 2 2" xfId="26722"/>
    <cellStyle name="20% - Accent2 2 5 2 2 3" xfId="26723"/>
    <cellStyle name="20% - Accent2 2 5 2 3" xfId="26724"/>
    <cellStyle name="20% - Accent2 2 5 2 4" xfId="26725"/>
    <cellStyle name="20% - Accent2 2 5 2_AFS-Nino" xfId="26726"/>
    <cellStyle name="20% - Accent2 2 5 3" xfId="24288"/>
    <cellStyle name="20% - Accent2 2 5 3 2" xfId="26727"/>
    <cellStyle name="20% - Accent2 2 5 3 2 2" xfId="26728"/>
    <cellStyle name="20% - Accent2 2 5 3 2 3" xfId="26729"/>
    <cellStyle name="20% - Accent2 2 5 3 3" xfId="26730"/>
    <cellStyle name="20% - Accent2 2 5 3 4" xfId="26731"/>
    <cellStyle name="20% - Accent2 2 5 3_AFS-Nino" xfId="26732"/>
    <cellStyle name="20% - Accent2 2 5 4" xfId="26733"/>
    <cellStyle name="20% - Accent2 2 5 4 2" xfId="26734"/>
    <cellStyle name="20% - Accent2 2 5 4 3" xfId="26735"/>
    <cellStyle name="20% - Accent2 2 5 5" xfId="26736"/>
    <cellStyle name="20% - Accent2 2 5 6" xfId="26737"/>
    <cellStyle name="20% - Accent2 2 5 7" xfId="26738"/>
    <cellStyle name="20% - Accent2 2 5 8" xfId="26739"/>
    <cellStyle name="20% - Accent2 2 5 9" xfId="26740"/>
    <cellStyle name="20% - Accent2 2 5_AFS-Nino" xfId="26741"/>
    <cellStyle name="20% - Accent2 2 50" xfId="21076"/>
    <cellStyle name="20% - Accent2 2 51" xfId="21077"/>
    <cellStyle name="20% - Accent2 2 52" xfId="21078"/>
    <cellStyle name="20% - Accent2 2 53" xfId="21079"/>
    <cellStyle name="20% - Accent2 2 54" xfId="21080"/>
    <cellStyle name="20% - Accent2 2 55" xfId="21081"/>
    <cellStyle name="20% - Accent2 2 56" xfId="21082"/>
    <cellStyle name="20% - Accent2 2 57" xfId="21083"/>
    <cellStyle name="20% - Accent2 2 58" xfId="21084"/>
    <cellStyle name="20% - Accent2 2 59" xfId="21085"/>
    <cellStyle name="20% - Accent2 2 6" xfId="52"/>
    <cellStyle name="20% - Accent2 2 6 10" xfId="26742"/>
    <cellStyle name="20% - Accent2 2 6 11" xfId="26743"/>
    <cellStyle name="20% - Accent2 2 6 12" xfId="22627"/>
    <cellStyle name="20% - Accent2 2 6 13" xfId="21086"/>
    <cellStyle name="20% - Accent2 2 6 2" xfId="23466"/>
    <cellStyle name="20% - Accent2 2 6 2 2" xfId="26744"/>
    <cellStyle name="20% - Accent2 2 6 2 2 2" xfId="26745"/>
    <cellStyle name="20% - Accent2 2 6 2 2 3" xfId="26746"/>
    <cellStyle name="20% - Accent2 2 6 2 3" xfId="26747"/>
    <cellStyle name="20% - Accent2 2 6 2 4" xfId="26748"/>
    <cellStyle name="20% - Accent2 2 6 2_AFS-Nino" xfId="26749"/>
    <cellStyle name="20% - Accent2 2 6 3" xfId="24289"/>
    <cellStyle name="20% - Accent2 2 6 3 2" xfId="26750"/>
    <cellStyle name="20% - Accent2 2 6 3 2 2" xfId="26751"/>
    <cellStyle name="20% - Accent2 2 6 3 2 3" xfId="26752"/>
    <cellStyle name="20% - Accent2 2 6 3 3" xfId="26753"/>
    <cellStyle name="20% - Accent2 2 6 3 4" xfId="26754"/>
    <cellStyle name="20% - Accent2 2 6 3_AFS-Nino" xfId="26755"/>
    <cellStyle name="20% - Accent2 2 6 4" xfId="26756"/>
    <cellStyle name="20% - Accent2 2 6 4 2" xfId="26757"/>
    <cellStyle name="20% - Accent2 2 6 4 3" xfId="26758"/>
    <cellStyle name="20% - Accent2 2 6 5" xfId="26759"/>
    <cellStyle name="20% - Accent2 2 6 6" xfId="26760"/>
    <cellStyle name="20% - Accent2 2 6 7" xfId="26761"/>
    <cellStyle name="20% - Accent2 2 6 8" xfId="26762"/>
    <cellStyle name="20% - Accent2 2 6 9" xfId="26763"/>
    <cellStyle name="20% - Accent2 2 6_AFS-Nino" xfId="26764"/>
    <cellStyle name="20% - Accent2 2 60" xfId="21087"/>
    <cellStyle name="20% - Accent2 2 61" xfId="21088"/>
    <cellStyle name="20% - Accent2 2 62" xfId="21089"/>
    <cellStyle name="20% - Accent2 2 63" xfId="21090"/>
    <cellStyle name="20% - Accent2 2 64" xfId="21091"/>
    <cellStyle name="20% - Accent2 2 65" xfId="21092"/>
    <cellStyle name="20% - Accent2 2 66" xfId="21093"/>
    <cellStyle name="20% - Accent2 2 67" xfId="21094"/>
    <cellStyle name="20% - Accent2 2 68" xfId="21095"/>
    <cellStyle name="20% - Accent2 2 69" xfId="21096"/>
    <cellStyle name="20% - Accent2 2 7" xfId="53"/>
    <cellStyle name="20% - Accent2 2 7 10" xfId="26765"/>
    <cellStyle name="20% - Accent2 2 7 11" xfId="26766"/>
    <cellStyle name="20% - Accent2 2 7 12" xfId="22628"/>
    <cellStyle name="20% - Accent2 2 7 13" xfId="21097"/>
    <cellStyle name="20% - Accent2 2 7 2" xfId="23467"/>
    <cellStyle name="20% - Accent2 2 7 2 2" xfId="26767"/>
    <cellStyle name="20% - Accent2 2 7 2 2 2" xfId="26768"/>
    <cellStyle name="20% - Accent2 2 7 2 2 3" xfId="26769"/>
    <cellStyle name="20% - Accent2 2 7 2 3" xfId="26770"/>
    <cellStyle name="20% - Accent2 2 7 2 4" xfId="26771"/>
    <cellStyle name="20% - Accent2 2 7 2_AFS-Nino" xfId="26772"/>
    <cellStyle name="20% - Accent2 2 7 3" xfId="24290"/>
    <cellStyle name="20% - Accent2 2 7 3 2" xfId="26773"/>
    <cellStyle name="20% - Accent2 2 7 3 2 2" xfId="26774"/>
    <cellStyle name="20% - Accent2 2 7 3 2 3" xfId="26775"/>
    <cellStyle name="20% - Accent2 2 7 3 3" xfId="26776"/>
    <cellStyle name="20% - Accent2 2 7 3 4" xfId="26777"/>
    <cellStyle name="20% - Accent2 2 7 3_AFS-Nino" xfId="26778"/>
    <cellStyle name="20% - Accent2 2 7 4" xfId="26779"/>
    <cellStyle name="20% - Accent2 2 7 4 2" xfId="26780"/>
    <cellStyle name="20% - Accent2 2 7 4 3" xfId="26781"/>
    <cellStyle name="20% - Accent2 2 7 5" xfId="26782"/>
    <cellStyle name="20% - Accent2 2 7 6" xfId="26783"/>
    <cellStyle name="20% - Accent2 2 7 7" xfId="26784"/>
    <cellStyle name="20% - Accent2 2 7 8" xfId="26785"/>
    <cellStyle name="20% - Accent2 2 7 9" xfId="26786"/>
    <cellStyle name="20% - Accent2 2 7_AFS-Nino" xfId="26787"/>
    <cellStyle name="20% - Accent2 2 70" xfId="21098"/>
    <cellStyle name="20% - Accent2 2 71" xfId="21099"/>
    <cellStyle name="20% - Accent2 2 72" xfId="21100"/>
    <cellStyle name="20% - Accent2 2 73" xfId="21101"/>
    <cellStyle name="20% - Accent2 2 74" xfId="21102"/>
    <cellStyle name="20% - Accent2 2 75" xfId="21103"/>
    <cellStyle name="20% - Accent2 2 76" xfId="21104"/>
    <cellStyle name="20% - Accent2 2 77" xfId="21105"/>
    <cellStyle name="20% - Accent2 2 78" xfId="21106"/>
    <cellStyle name="20% - Accent2 2 79" xfId="21107"/>
    <cellStyle name="20% - Accent2 2 8" xfId="54"/>
    <cellStyle name="20% - Accent2 2 8 10" xfId="26788"/>
    <cellStyle name="20% - Accent2 2 8 11" xfId="26789"/>
    <cellStyle name="20% - Accent2 2 8 12" xfId="22629"/>
    <cellStyle name="20% - Accent2 2 8 13" xfId="21108"/>
    <cellStyle name="20% - Accent2 2 8 2" xfId="23468"/>
    <cellStyle name="20% - Accent2 2 8 2 2" xfId="26790"/>
    <cellStyle name="20% - Accent2 2 8 2 2 2" xfId="26791"/>
    <cellStyle name="20% - Accent2 2 8 2 2 3" xfId="26792"/>
    <cellStyle name="20% - Accent2 2 8 2 3" xfId="26793"/>
    <cellStyle name="20% - Accent2 2 8 2 4" xfId="26794"/>
    <cellStyle name="20% - Accent2 2 8 2_AFS-Nino" xfId="26795"/>
    <cellStyle name="20% - Accent2 2 8 3" xfId="24291"/>
    <cellStyle name="20% - Accent2 2 8 3 2" xfId="26796"/>
    <cellStyle name="20% - Accent2 2 8 3 2 2" xfId="26797"/>
    <cellStyle name="20% - Accent2 2 8 3 2 3" xfId="26798"/>
    <cellStyle name="20% - Accent2 2 8 3 3" xfId="26799"/>
    <cellStyle name="20% - Accent2 2 8 3 4" xfId="26800"/>
    <cellStyle name="20% - Accent2 2 8 3_AFS-Nino" xfId="26801"/>
    <cellStyle name="20% - Accent2 2 8 4" xfId="26802"/>
    <cellStyle name="20% - Accent2 2 8 4 2" xfId="26803"/>
    <cellStyle name="20% - Accent2 2 8 4 3" xfId="26804"/>
    <cellStyle name="20% - Accent2 2 8 5" xfId="26805"/>
    <cellStyle name="20% - Accent2 2 8 6" xfId="26806"/>
    <cellStyle name="20% - Accent2 2 8 7" xfId="26807"/>
    <cellStyle name="20% - Accent2 2 8 8" xfId="26808"/>
    <cellStyle name="20% - Accent2 2 8 9" xfId="26809"/>
    <cellStyle name="20% - Accent2 2 8_AFS-Nino" xfId="26810"/>
    <cellStyle name="20% - Accent2 2 80" xfId="21109"/>
    <cellStyle name="20% - Accent2 2 81" xfId="21110"/>
    <cellStyle name="20% - Accent2 2 82" xfId="21111"/>
    <cellStyle name="20% - Accent2 2 83" xfId="21112"/>
    <cellStyle name="20% - Accent2 2 84" xfId="23276"/>
    <cellStyle name="20% - Accent2 2 9" xfId="55"/>
    <cellStyle name="20% - Accent2 2 9 10" xfId="26811"/>
    <cellStyle name="20% - Accent2 2 9 11" xfId="26812"/>
    <cellStyle name="20% - Accent2 2 9 12" xfId="22630"/>
    <cellStyle name="20% - Accent2 2 9 13" xfId="21113"/>
    <cellStyle name="20% - Accent2 2 9 2" xfId="23469"/>
    <cellStyle name="20% - Accent2 2 9 2 2" xfId="26813"/>
    <cellStyle name="20% - Accent2 2 9 2 2 2" xfId="26814"/>
    <cellStyle name="20% - Accent2 2 9 2 2 3" xfId="26815"/>
    <cellStyle name="20% - Accent2 2 9 2 3" xfId="26816"/>
    <cellStyle name="20% - Accent2 2 9 2 4" xfId="26817"/>
    <cellStyle name="20% - Accent2 2 9 2_AFS-Nino" xfId="26818"/>
    <cellStyle name="20% - Accent2 2 9 3" xfId="24292"/>
    <cellStyle name="20% - Accent2 2 9 3 2" xfId="26819"/>
    <cellStyle name="20% - Accent2 2 9 3 2 2" xfId="26820"/>
    <cellStyle name="20% - Accent2 2 9 3 2 3" xfId="26821"/>
    <cellStyle name="20% - Accent2 2 9 3 3" xfId="26822"/>
    <cellStyle name="20% - Accent2 2 9 3 4" xfId="26823"/>
    <cellStyle name="20% - Accent2 2 9 3_AFS-Nino" xfId="26824"/>
    <cellStyle name="20% - Accent2 2 9 4" xfId="26825"/>
    <cellStyle name="20% - Accent2 2 9 4 2" xfId="26826"/>
    <cellStyle name="20% - Accent2 2 9 4 3" xfId="26827"/>
    <cellStyle name="20% - Accent2 2 9 5" xfId="26828"/>
    <cellStyle name="20% - Accent2 2 9 6" xfId="26829"/>
    <cellStyle name="20% - Accent2 2 9 7" xfId="26830"/>
    <cellStyle name="20% - Accent2 2 9 8" xfId="26831"/>
    <cellStyle name="20% - Accent2 2 9 9" xfId="26832"/>
    <cellStyle name="20% - Accent2 2 9_AFS-Nino" xfId="26833"/>
    <cellStyle name="20% - Accent2 3" xfId="56"/>
    <cellStyle name="20% - Accent2 3 2" xfId="57"/>
    <cellStyle name="20% - Accent2 3 3" xfId="58"/>
    <cellStyle name="20% - Accent2 3 4" xfId="26834"/>
    <cellStyle name="20% - Accent2 4" xfId="59"/>
    <cellStyle name="20% - Accent2 4 2" xfId="60"/>
    <cellStyle name="20% - Accent2 4 3" xfId="61"/>
    <cellStyle name="20% - Accent2 4 4" xfId="26835"/>
    <cellStyle name="20% - Accent2 5" xfId="62"/>
    <cellStyle name="20% - Accent2 5 2" xfId="63"/>
    <cellStyle name="20% - Accent2 5 3" xfId="64"/>
    <cellStyle name="20% - Accent2 5 4" xfId="26836"/>
    <cellStyle name="20% - Accent2 6" xfId="65"/>
    <cellStyle name="20% - Accent2 6 2" xfId="66"/>
    <cellStyle name="20% - Accent2 6 3" xfId="67"/>
    <cellStyle name="20% - Accent2 6 4" xfId="26837"/>
    <cellStyle name="20% - Accent2 7" xfId="68"/>
    <cellStyle name="20% - Accent3 2" xfId="69"/>
    <cellStyle name="20% - Accent3 2 10" xfId="70"/>
    <cellStyle name="20% - Accent3 2 10 10" xfId="26838"/>
    <cellStyle name="20% - Accent3 2 10 11" xfId="26839"/>
    <cellStyle name="20% - Accent3 2 10 12" xfId="22631"/>
    <cellStyle name="20% - Accent3 2 10 13" xfId="21114"/>
    <cellStyle name="20% - Accent3 2 10 2" xfId="23470"/>
    <cellStyle name="20% - Accent3 2 10 2 2" xfId="26840"/>
    <cellStyle name="20% - Accent3 2 10 2 2 2" xfId="26841"/>
    <cellStyle name="20% - Accent3 2 10 2 2 3" xfId="26842"/>
    <cellStyle name="20% - Accent3 2 10 2 3" xfId="26843"/>
    <cellStyle name="20% - Accent3 2 10 2 4" xfId="26844"/>
    <cellStyle name="20% - Accent3 2 10 2_AFS-Nino" xfId="26845"/>
    <cellStyle name="20% - Accent3 2 10 3" xfId="24293"/>
    <cellStyle name="20% - Accent3 2 10 3 2" xfId="26846"/>
    <cellStyle name="20% - Accent3 2 10 3 2 2" xfId="26847"/>
    <cellStyle name="20% - Accent3 2 10 3 2 3" xfId="26848"/>
    <cellStyle name="20% - Accent3 2 10 3 3" xfId="26849"/>
    <cellStyle name="20% - Accent3 2 10 3 4" xfId="26850"/>
    <cellStyle name="20% - Accent3 2 10 3_AFS-Nino" xfId="26851"/>
    <cellStyle name="20% - Accent3 2 10 4" xfId="26852"/>
    <cellStyle name="20% - Accent3 2 10 4 2" xfId="26853"/>
    <cellStyle name="20% - Accent3 2 10 4 3" xfId="26854"/>
    <cellStyle name="20% - Accent3 2 10 5" xfId="26855"/>
    <cellStyle name="20% - Accent3 2 10 6" xfId="26856"/>
    <cellStyle name="20% - Accent3 2 10 7" xfId="26857"/>
    <cellStyle name="20% - Accent3 2 10 8" xfId="26858"/>
    <cellStyle name="20% - Accent3 2 10 9" xfId="26859"/>
    <cellStyle name="20% - Accent3 2 10_AFS-Nino" xfId="26860"/>
    <cellStyle name="20% - Accent3 2 11" xfId="71"/>
    <cellStyle name="20% - Accent3 2 11 2" xfId="26861"/>
    <cellStyle name="20% - Accent3 2 11 2 2" xfId="26862"/>
    <cellStyle name="20% - Accent3 2 11 2 3" xfId="26863"/>
    <cellStyle name="20% - Accent3 2 11 3" xfId="26864"/>
    <cellStyle name="20% - Accent3 2 11 4" xfId="26865"/>
    <cellStyle name="20% - Accent3 2 11 5" xfId="24083"/>
    <cellStyle name="20% - Accent3 2 11 6" xfId="21115"/>
    <cellStyle name="20% - Accent3 2 12" xfId="72"/>
    <cellStyle name="20% - Accent3 2 12 2" xfId="26866"/>
    <cellStyle name="20% - Accent3 2 12 2 2" xfId="26867"/>
    <cellStyle name="20% - Accent3 2 12 2 3" xfId="26868"/>
    <cellStyle name="20% - Accent3 2 12 3" xfId="26869"/>
    <cellStyle name="20% - Accent3 2 12 4" xfId="26870"/>
    <cellStyle name="20% - Accent3 2 12 5" xfId="24294"/>
    <cellStyle name="20% - Accent3 2 12 6" xfId="21116"/>
    <cellStyle name="20% - Accent3 2 13" xfId="21117"/>
    <cellStyle name="20% - Accent3 2 13 2" xfId="26872"/>
    <cellStyle name="20% - Accent3 2 13 3" xfId="26873"/>
    <cellStyle name="20% - Accent3 2 13 4" xfId="26871"/>
    <cellStyle name="20% - Accent3 2 14" xfId="21118"/>
    <cellStyle name="20% - Accent3 2 14 2" xfId="26874"/>
    <cellStyle name="20% - Accent3 2 15" xfId="21119"/>
    <cellStyle name="20% - Accent3 2 15 2" xfId="26875"/>
    <cellStyle name="20% - Accent3 2 16" xfId="21120"/>
    <cellStyle name="20% - Accent3 2 17" xfId="21121"/>
    <cellStyle name="20% - Accent3 2 18" xfId="21122"/>
    <cellStyle name="20% - Accent3 2 19" xfId="21123"/>
    <cellStyle name="20% - Accent3 2 2" xfId="73"/>
    <cellStyle name="20% - Accent3 2 2 10" xfId="26876"/>
    <cellStyle name="20% - Accent3 2 2 11" xfId="26877"/>
    <cellStyle name="20% - Accent3 2 2 12" xfId="22632"/>
    <cellStyle name="20% - Accent3 2 2 2" xfId="74"/>
    <cellStyle name="20% - Accent3 2 2 2 2" xfId="26878"/>
    <cellStyle name="20% - Accent3 2 2 2 2 2" xfId="26879"/>
    <cellStyle name="20% - Accent3 2 2 2 2 3" xfId="26880"/>
    <cellStyle name="20% - Accent3 2 2 2 3" xfId="26881"/>
    <cellStyle name="20% - Accent3 2 2 2 4" xfId="26882"/>
    <cellStyle name="20% - Accent3 2 2 2 5" xfId="23471"/>
    <cellStyle name="20% - Accent3 2 2 2_AFS-Nino" xfId="26883"/>
    <cellStyle name="20% - Accent3 2 2 3" xfId="24295"/>
    <cellStyle name="20% - Accent3 2 2 3 2" xfId="26884"/>
    <cellStyle name="20% - Accent3 2 2 3 2 2" xfId="26885"/>
    <cellStyle name="20% - Accent3 2 2 3 2 3" xfId="26886"/>
    <cellStyle name="20% - Accent3 2 2 3 3" xfId="26887"/>
    <cellStyle name="20% - Accent3 2 2 3 4" xfId="26888"/>
    <cellStyle name="20% - Accent3 2 2 3_AFS-Nino" xfId="26889"/>
    <cellStyle name="20% - Accent3 2 2 4" xfId="26890"/>
    <cellStyle name="20% - Accent3 2 2 4 2" xfId="26891"/>
    <cellStyle name="20% - Accent3 2 2 4 3" xfId="26892"/>
    <cellStyle name="20% - Accent3 2 2 5" xfId="26893"/>
    <cellStyle name="20% - Accent3 2 2 6" xfId="26894"/>
    <cellStyle name="20% - Accent3 2 2 7" xfId="26895"/>
    <cellStyle name="20% - Accent3 2 2 8" xfId="26896"/>
    <cellStyle name="20% - Accent3 2 2 9" xfId="26897"/>
    <cellStyle name="20% - Accent3 2 2_AFS-Nino" xfId="26898"/>
    <cellStyle name="20% - Accent3 2 20" xfId="21124"/>
    <cellStyle name="20% - Accent3 2 20 2" xfId="26899"/>
    <cellStyle name="20% - Accent3 2 21" xfId="21125"/>
    <cellStyle name="20% - Accent3 2 22" xfId="21126"/>
    <cellStyle name="20% - Accent3 2 23" xfId="21127"/>
    <cellStyle name="20% - Accent3 2 24" xfId="21128"/>
    <cellStyle name="20% - Accent3 2 25" xfId="21129"/>
    <cellStyle name="20% - Accent3 2 26" xfId="21130"/>
    <cellStyle name="20% - Accent3 2 27" xfId="21131"/>
    <cellStyle name="20% - Accent3 2 28" xfId="21132"/>
    <cellStyle name="20% - Accent3 2 29" xfId="21133"/>
    <cellStyle name="20% - Accent3 2 3" xfId="75"/>
    <cellStyle name="20% - Accent3 2 3 10" xfId="26900"/>
    <cellStyle name="20% - Accent3 2 3 11" xfId="26901"/>
    <cellStyle name="20% - Accent3 2 3 12" xfId="22633"/>
    <cellStyle name="20% - Accent3 2 3 13" xfId="21134"/>
    <cellStyle name="20% - Accent3 2 3 2" xfId="23472"/>
    <cellStyle name="20% - Accent3 2 3 2 2" xfId="26902"/>
    <cellStyle name="20% - Accent3 2 3 2 2 2" xfId="26903"/>
    <cellStyle name="20% - Accent3 2 3 2 2 3" xfId="26904"/>
    <cellStyle name="20% - Accent3 2 3 2 3" xfId="26905"/>
    <cellStyle name="20% - Accent3 2 3 2 4" xfId="26906"/>
    <cellStyle name="20% - Accent3 2 3 2_AFS-Nino" xfId="26907"/>
    <cellStyle name="20% - Accent3 2 3 3" xfId="24296"/>
    <cellStyle name="20% - Accent3 2 3 3 2" xfId="26908"/>
    <cellStyle name="20% - Accent3 2 3 3 2 2" xfId="26909"/>
    <cellStyle name="20% - Accent3 2 3 3 2 3" xfId="26910"/>
    <cellStyle name="20% - Accent3 2 3 3 3" xfId="26911"/>
    <cellStyle name="20% - Accent3 2 3 3 4" xfId="26912"/>
    <cellStyle name="20% - Accent3 2 3 3_AFS-Nino" xfId="26913"/>
    <cellStyle name="20% - Accent3 2 3 4" xfId="26914"/>
    <cellStyle name="20% - Accent3 2 3 4 2" xfId="26915"/>
    <cellStyle name="20% - Accent3 2 3 4 3" xfId="26916"/>
    <cellStyle name="20% - Accent3 2 3 5" xfId="26917"/>
    <cellStyle name="20% - Accent3 2 3 6" xfId="26918"/>
    <cellStyle name="20% - Accent3 2 3 7" xfId="26919"/>
    <cellStyle name="20% - Accent3 2 3 8" xfId="26920"/>
    <cellStyle name="20% - Accent3 2 3 9" xfId="26921"/>
    <cellStyle name="20% - Accent3 2 3_AFS-Nino" xfId="26922"/>
    <cellStyle name="20% - Accent3 2 30" xfId="21135"/>
    <cellStyle name="20% - Accent3 2 31" xfId="21136"/>
    <cellStyle name="20% - Accent3 2 32" xfId="21137"/>
    <cellStyle name="20% - Accent3 2 33" xfId="21138"/>
    <cellStyle name="20% - Accent3 2 34" xfId="21139"/>
    <cellStyle name="20% - Accent3 2 35" xfId="21140"/>
    <cellStyle name="20% - Accent3 2 36" xfId="21141"/>
    <cellStyle name="20% - Accent3 2 37" xfId="21142"/>
    <cellStyle name="20% - Accent3 2 38" xfId="21143"/>
    <cellStyle name="20% - Accent3 2 39" xfId="21144"/>
    <cellStyle name="20% - Accent3 2 4" xfId="76"/>
    <cellStyle name="20% - Accent3 2 4 10" xfId="26923"/>
    <cellStyle name="20% - Accent3 2 4 11" xfId="26924"/>
    <cellStyle name="20% - Accent3 2 4 12" xfId="22634"/>
    <cellStyle name="20% - Accent3 2 4 13" xfId="21145"/>
    <cellStyle name="20% - Accent3 2 4 2" xfId="23473"/>
    <cellStyle name="20% - Accent3 2 4 2 2" xfId="26925"/>
    <cellStyle name="20% - Accent3 2 4 2 2 2" xfId="26926"/>
    <cellStyle name="20% - Accent3 2 4 2 2 3" xfId="26927"/>
    <cellStyle name="20% - Accent3 2 4 2 3" xfId="26928"/>
    <cellStyle name="20% - Accent3 2 4 2 4" xfId="26929"/>
    <cellStyle name="20% - Accent3 2 4 2_AFS-Nino" xfId="26930"/>
    <cellStyle name="20% - Accent3 2 4 3" xfId="24297"/>
    <cellStyle name="20% - Accent3 2 4 3 2" xfId="26931"/>
    <cellStyle name="20% - Accent3 2 4 3 2 2" xfId="26932"/>
    <cellStyle name="20% - Accent3 2 4 3 2 3" xfId="26933"/>
    <cellStyle name="20% - Accent3 2 4 3 3" xfId="26934"/>
    <cellStyle name="20% - Accent3 2 4 3 4" xfId="26935"/>
    <cellStyle name="20% - Accent3 2 4 3_AFS-Nino" xfId="26936"/>
    <cellStyle name="20% - Accent3 2 4 4" xfId="26937"/>
    <cellStyle name="20% - Accent3 2 4 4 2" xfId="26938"/>
    <cellStyle name="20% - Accent3 2 4 4 3" xfId="26939"/>
    <cellStyle name="20% - Accent3 2 4 5" xfId="26940"/>
    <cellStyle name="20% - Accent3 2 4 6" xfId="26941"/>
    <cellStyle name="20% - Accent3 2 4 7" xfId="26942"/>
    <cellStyle name="20% - Accent3 2 4 8" xfId="26943"/>
    <cellStyle name="20% - Accent3 2 4 9" xfId="26944"/>
    <cellStyle name="20% - Accent3 2 4_AFS-Nino" xfId="26945"/>
    <cellStyle name="20% - Accent3 2 40" xfId="21146"/>
    <cellStyle name="20% - Accent3 2 41" xfId="21147"/>
    <cellStyle name="20% - Accent3 2 42" xfId="21148"/>
    <cellStyle name="20% - Accent3 2 43" xfId="21149"/>
    <cellStyle name="20% - Accent3 2 44" xfId="21150"/>
    <cellStyle name="20% - Accent3 2 45" xfId="21151"/>
    <cellStyle name="20% - Accent3 2 46" xfId="21152"/>
    <cellStyle name="20% - Accent3 2 47" xfId="21153"/>
    <cellStyle name="20% - Accent3 2 48" xfId="21154"/>
    <cellStyle name="20% - Accent3 2 49" xfId="21155"/>
    <cellStyle name="20% - Accent3 2 5" xfId="77"/>
    <cellStyle name="20% - Accent3 2 5 10" xfId="26946"/>
    <cellStyle name="20% - Accent3 2 5 11" xfId="26947"/>
    <cellStyle name="20% - Accent3 2 5 12" xfId="22635"/>
    <cellStyle name="20% - Accent3 2 5 13" xfId="21156"/>
    <cellStyle name="20% - Accent3 2 5 2" xfId="23474"/>
    <cellStyle name="20% - Accent3 2 5 2 2" xfId="26948"/>
    <cellStyle name="20% - Accent3 2 5 2 2 2" xfId="26949"/>
    <cellStyle name="20% - Accent3 2 5 2 2 3" xfId="26950"/>
    <cellStyle name="20% - Accent3 2 5 2 3" xfId="26951"/>
    <cellStyle name="20% - Accent3 2 5 2 4" xfId="26952"/>
    <cellStyle name="20% - Accent3 2 5 2_AFS-Nino" xfId="26953"/>
    <cellStyle name="20% - Accent3 2 5 3" xfId="24298"/>
    <cellStyle name="20% - Accent3 2 5 3 2" xfId="26954"/>
    <cellStyle name="20% - Accent3 2 5 3 2 2" xfId="26955"/>
    <cellStyle name="20% - Accent3 2 5 3 2 3" xfId="26956"/>
    <cellStyle name="20% - Accent3 2 5 3 3" xfId="26957"/>
    <cellStyle name="20% - Accent3 2 5 3 4" xfId="26958"/>
    <cellStyle name="20% - Accent3 2 5 3_AFS-Nino" xfId="26959"/>
    <cellStyle name="20% - Accent3 2 5 4" xfId="26960"/>
    <cellStyle name="20% - Accent3 2 5 4 2" xfId="26961"/>
    <cellStyle name="20% - Accent3 2 5 4 3" xfId="26962"/>
    <cellStyle name="20% - Accent3 2 5 5" xfId="26963"/>
    <cellStyle name="20% - Accent3 2 5 6" xfId="26964"/>
    <cellStyle name="20% - Accent3 2 5 7" xfId="26965"/>
    <cellStyle name="20% - Accent3 2 5 8" xfId="26966"/>
    <cellStyle name="20% - Accent3 2 5 9" xfId="26967"/>
    <cellStyle name="20% - Accent3 2 5_AFS-Nino" xfId="26968"/>
    <cellStyle name="20% - Accent3 2 50" xfId="21157"/>
    <cellStyle name="20% - Accent3 2 51" xfId="21158"/>
    <cellStyle name="20% - Accent3 2 52" xfId="21159"/>
    <cellStyle name="20% - Accent3 2 53" xfId="21160"/>
    <cellStyle name="20% - Accent3 2 54" xfId="21161"/>
    <cellStyle name="20% - Accent3 2 55" xfId="21162"/>
    <cellStyle name="20% - Accent3 2 56" xfId="21163"/>
    <cellStyle name="20% - Accent3 2 57" xfId="21164"/>
    <cellStyle name="20% - Accent3 2 58" xfId="21165"/>
    <cellStyle name="20% - Accent3 2 59" xfId="21166"/>
    <cellStyle name="20% - Accent3 2 6" xfId="78"/>
    <cellStyle name="20% - Accent3 2 6 10" xfId="26969"/>
    <cellStyle name="20% - Accent3 2 6 11" xfId="26970"/>
    <cellStyle name="20% - Accent3 2 6 12" xfId="22636"/>
    <cellStyle name="20% - Accent3 2 6 13" xfId="21167"/>
    <cellStyle name="20% - Accent3 2 6 2" xfId="23475"/>
    <cellStyle name="20% - Accent3 2 6 2 2" xfId="26971"/>
    <cellStyle name="20% - Accent3 2 6 2 2 2" xfId="26972"/>
    <cellStyle name="20% - Accent3 2 6 2 2 3" xfId="26973"/>
    <cellStyle name="20% - Accent3 2 6 2 3" xfId="26974"/>
    <cellStyle name="20% - Accent3 2 6 2 4" xfId="26975"/>
    <cellStyle name="20% - Accent3 2 6 2_AFS-Nino" xfId="26976"/>
    <cellStyle name="20% - Accent3 2 6 3" xfId="24299"/>
    <cellStyle name="20% - Accent3 2 6 3 2" xfId="26977"/>
    <cellStyle name="20% - Accent3 2 6 3 2 2" xfId="26978"/>
    <cellStyle name="20% - Accent3 2 6 3 2 3" xfId="26979"/>
    <cellStyle name="20% - Accent3 2 6 3 3" xfId="26980"/>
    <cellStyle name="20% - Accent3 2 6 3 4" xfId="26981"/>
    <cellStyle name="20% - Accent3 2 6 3_AFS-Nino" xfId="26982"/>
    <cellStyle name="20% - Accent3 2 6 4" xfId="26983"/>
    <cellStyle name="20% - Accent3 2 6 4 2" xfId="26984"/>
    <cellStyle name="20% - Accent3 2 6 4 3" xfId="26985"/>
    <cellStyle name="20% - Accent3 2 6 5" xfId="26986"/>
    <cellStyle name="20% - Accent3 2 6 6" xfId="26987"/>
    <cellStyle name="20% - Accent3 2 6 7" xfId="26988"/>
    <cellStyle name="20% - Accent3 2 6 8" xfId="26989"/>
    <cellStyle name="20% - Accent3 2 6 9" xfId="26990"/>
    <cellStyle name="20% - Accent3 2 6_AFS-Nino" xfId="26991"/>
    <cellStyle name="20% - Accent3 2 60" xfId="21168"/>
    <cellStyle name="20% - Accent3 2 61" xfId="21169"/>
    <cellStyle name="20% - Accent3 2 62" xfId="21170"/>
    <cellStyle name="20% - Accent3 2 63" xfId="21171"/>
    <cellStyle name="20% - Accent3 2 64" xfId="21172"/>
    <cellStyle name="20% - Accent3 2 65" xfId="21173"/>
    <cellStyle name="20% - Accent3 2 66" xfId="21174"/>
    <cellStyle name="20% - Accent3 2 67" xfId="21175"/>
    <cellStyle name="20% - Accent3 2 68" xfId="21176"/>
    <cellStyle name="20% - Accent3 2 69" xfId="21177"/>
    <cellStyle name="20% - Accent3 2 7" xfId="79"/>
    <cellStyle name="20% - Accent3 2 7 10" xfId="26992"/>
    <cellStyle name="20% - Accent3 2 7 11" xfId="26993"/>
    <cellStyle name="20% - Accent3 2 7 12" xfId="22637"/>
    <cellStyle name="20% - Accent3 2 7 13" xfId="21178"/>
    <cellStyle name="20% - Accent3 2 7 2" xfId="23476"/>
    <cellStyle name="20% - Accent3 2 7 2 2" xfId="26994"/>
    <cellStyle name="20% - Accent3 2 7 2 2 2" xfId="26995"/>
    <cellStyle name="20% - Accent3 2 7 2 2 3" xfId="26996"/>
    <cellStyle name="20% - Accent3 2 7 2 3" xfId="26997"/>
    <cellStyle name="20% - Accent3 2 7 2 4" xfId="26998"/>
    <cellStyle name="20% - Accent3 2 7 2_AFS-Nino" xfId="26999"/>
    <cellStyle name="20% - Accent3 2 7 3" xfId="24300"/>
    <cellStyle name="20% - Accent3 2 7 3 2" xfId="27000"/>
    <cellStyle name="20% - Accent3 2 7 3 2 2" xfId="27001"/>
    <cellStyle name="20% - Accent3 2 7 3 2 3" xfId="27002"/>
    <cellStyle name="20% - Accent3 2 7 3 3" xfId="27003"/>
    <cellStyle name="20% - Accent3 2 7 3 4" xfId="27004"/>
    <cellStyle name="20% - Accent3 2 7 3_AFS-Nino" xfId="27005"/>
    <cellStyle name="20% - Accent3 2 7 4" xfId="27006"/>
    <cellStyle name="20% - Accent3 2 7 4 2" xfId="27007"/>
    <cellStyle name="20% - Accent3 2 7 4 3" xfId="27008"/>
    <cellStyle name="20% - Accent3 2 7 5" xfId="27009"/>
    <cellStyle name="20% - Accent3 2 7 6" xfId="27010"/>
    <cellStyle name="20% - Accent3 2 7 7" xfId="27011"/>
    <cellStyle name="20% - Accent3 2 7 8" xfId="27012"/>
    <cellStyle name="20% - Accent3 2 7 9" xfId="27013"/>
    <cellStyle name="20% - Accent3 2 7_AFS-Nino" xfId="27014"/>
    <cellStyle name="20% - Accent3 2 70" xfId="21179"/>
    <cellStyle name="20% - Accent3 2 71" xfId="21180"/>
    <cellStyle name="20% - Accent3 2 72" xfId="21181"/>
    <cellStyle name="20% - Accent3 2 73" xfId="21182"/>
    <cellStyle name="20% - Accent3 2 74" xfId="21183"/>
    <cellStyle name="20% - Accent3 2 75" xfId="21184"/>
    <cellStyle name="20% - Accent3 2 76" xfId="21185"/>
    <cellStyle name="20% - Accent3 2 77" xfId="21186"/>
    <cellStyle name="20% - Accent3 2 78" xfId="21187"/>
    <cellStyle name="20% - Accent3 2 79" xfId="21188"/>
    <cellStyle name="20% - Accent3 2 8" xfId="80"/>
    <cellStyle name="20% - Accent3 2 8 10" xfId="27015"/>
    <cellStyle name="20% - Accent3 2 8 11" xfId="27016"/>
    <cellStyle name="20% - Accent3 2 8 12" xfId="22638"/>
    <cellStyle name="20% - Accent3 2 8 13" xfId="21189"/>
    <cellStyle name="20% - Accent3 2 8 2" xfId="23477"/>
    <cellStyle name="20% - Accent3 2 8 2 2" xfId="27017"/>
    <cellStyle name="20% - Accent3 2 8 2 2 2" xfId="27018"/>
    <cellStyle name="20% - Accent3 2 8 2 2 3" xfId="27019"/>
    <cellStyle name="20% - Accent3 2 8 2 3" xfId="27020"/>
    <cellStyle name="20% - Accent3 2 8 2 4" xfId="27021"/>
    <cellStyle name="20% - Accent3 2 8 2_AFS-Nino" xfId="27022"/>
    <cellStyle name="20% - Accent3 2 8 3" xfId="24301"/>
    <cellStyle name="20% - Accent3 2 8 3 2" xfId="27023"/>
    <cellStyle name="20% - Accent3 2 8 3 2 2" xfId="27024"/>
    <cellStyle name="20% - Accent3 2 8 3 2 3" xfId="27025"/>
    <cellStyle name="20% - Accent3 2 8 3 3" xfId="27026"/>
    <cellStyle name="20% - Accent3 2 8 3 4" xfId="27027"/>
    <cellStyle name="20% - Accent3 2 8 3_AFS-Nino" xfId="27028"/>
    <cellStyle name="20% - Accent3 2 8 4" xfId="27029"/>
    <cellStyle name="20% - Accent3 2 8 4 2" xfId="27030"/>
    <cellStyle name="20% - Accent3 2 8 4 3" xfId="27031"/>
    <cellStyle name="20% - Accent3 2 8 5" xfId="27032"/>
    <cellStyle name="20% - Accent3 2 8 6" xfId="27033"/>
    <cellStyle name="20% - Accent3 2 8 7" xfId="27034"/>
    <cellStyle name="20% - Accent3 2 8 8" xfId="27035"/>
    <cellStyle name="20% - Accent3 2 8 9" xfId="27036"/>
    <cellStyle name="20% - Accent3 2 8_AFS-Nino" xfId="27037"/>
    <cellStyle name="20% - Accent3 2 80" xfId="21190"/>
    <cellStyle name="20% - Accent3 2 81" xfId="21191"/>
    <cellStyle name="20% - Accent3 2 82" xfId="21192"/>
    <cellStyle name="20% - Accent3 2 83" xfId="21193"/>
    <cellStyle name="20% - Accent3 2 84" xfId="23277"/>
    <cellStyle name="20% - Accent3 2 9" xfId="81"/>
    <cellStyle name="20% - Accent3 2 9 10" xfId="27038"/>
    <cellStyle name="20% - Accent3 2 9 11" xfId="27039"/>
    <cellStyle name="20% - Accent3 2 9 12" xfId="22639"/>
    <cellStyle name="20% - Accent3 2 9 13" xfId="21194"/>
    <cellStyle name="20% - Accent3 2 9 2" xfId="23478"/>
    <cellStyle name="20% - Accent3 2 9 2 2" xfId="27040"/>
    <cellStyle name="20% - Accent3 2 9 2 2 2" xfId="27041"/>
    <cellStyle name="20% - Accent3 2 9 2 2 3" xfId="27042"/>
    <cellStyle name="20% - Accent3 2 9 2 3" xfId="27043"/>
    <cellStyle name="20% - Accent3 2 9 2 4" xfId="27044"/>
    <cellStyle name="20% - Accent3 2 9 2_AFS-Nino" xfId="27045"/>
    <cellStyle name="20% - Accent3 2 9 3" xfId="24302"/>
    <cellStyle name="20% - Accent3 2 9 3 2" xfId="27046"/>
    <cellStyle name="20% - Accent3 2 9 3 2 2" xfId="27047"/>
    <cellStyle name="20% - Accent3 2 9 3 2 3" xfId="27048"/>
    <cellStyle name="20% - Accent3 2 9 3 3" xfId="27049"/>
    <cellStyle name="20% - Accent3 2 9 3 4" xfId="27050"/>
    <cellStyle name="20% - Accent3 2 9 3_AFS-Nino" xfId="27051"/>
    <cellStyle name="20% - Accent3 2 9 4" xfId="27052"/>
    <cellStyle name="20% - Accent3 2 9 4 2" xfId="27053"/>
    <cellStyle name="20% - Accent3 2 9 4 3" xfId="27054"/>
    <cellStyle name="20% - Accent3 2 9 5" xfId="27055"/>
    <cellStyle name="20% - Accent3 2 9 6" xfId="27056"/>
    <cellStyle name="20% - Accent3 2 9 7" xfId="27057"/>
    <cellStyle name="20% - Accent3 2 9 8" xfId="27058"/>
    <cellStyle name="20% - Accent3 2 9 9" xfId="27059"/>
    <cellStyle name="20% - Accent3 2 9_AFS-Nino" xfId="27060"/>
    <cellStyle name="20% - Accent3 3" xfId="82"/>
    <cellStyle name="20% - Accent3 3 2" xfId="83"/>
    <cellStyle name="20% - Accent3 3 3" xfId="84"/>
    <cellStyle name="20% - Accent3 3 4" xfId="27061"/>
    <cellStyle name="20% - Accent3 4" xfId="85"/>
    <cellStyle name="20% - Accent3 4 2" xfId="86"/>
    <cellStyle name="20% - Accent3 4 3" xfId="87"/>
    <cellStyle name="20% - Accent3 4 4" xfId="27062"/>
    <cellStyle name="20% - Accent3 5" xfId="88"/>
    <cellStyle name="20% - Accent3 5 2" xfId="89"/>
    <cellStyle name="20% - Accent3 5 3" xfId="90"/>
    <cellStyle name="20% - Accent3 5 4" xfId="27063"/>
    <cellStyle name="20% - Accent3 6" xfId="91"/>
    <cellStyle name="20% - Accent3 6 2" xfId="92"/>
    <cellStyle name="20% - Accent3 6 3" xfId="93"/>
    <cellStyle name="20% - Accent3 6 4" xfId="27064"/>
    <cellStyle name="20% - Accent3 7" xfId="94"/>
    <cellStyle name="20% - Accent4 2" xfId="95"/>
    <cellStyle name="20% - Accent4 2 10" xfId="96"/>
    <cellStyle name="20% - Accent4 2 10 10" xfId="27065"/>
    <cellStyle name="20% - Accent4 2 10 11" xfId="27066"/>
    <cellStyle name="20% - Accent4 2 10 12" xfId="22640"/>
    <cellStyle name="20% - Accent4 2 10 13" xfId="21195"/>
    <cellStyle name="20% - Accent4 2 10 2" xfId="23479"/>
    <cellStyle name="20% - Accent4 2 10 2 2" xfId="27067"/>
    <cellStyle name="20% - Accent4 2 10 2 2 2" xfId="27068"/>
    <cellStyle name="20% - Accent4 2 10 2 2 3" xfId="27069"/>
    <cellStyle name="20% - Accent4 2 10 2 3" xfId="27070"/>
    <cellStyle name="20% - Accent4 2 10 2 4" xfId="27071"/>
    <cellStyle name="20% - Accent4 2 10 2_AFS-Nino" xfId="27072"/>
    <cellStyle name="20% - Accent4 2 10 3" xfId="24303"/>
    <cellStyle name="20% - Accent4 2 10 3 2" xfId="27073"/>
    <cellStyle name="20% - Accent4 2 10 3 2 2" xfId="27074"/>
    <cellStyle name="20% - Accent4 2 10 3 2 3" xfId="27075"/>
    <cellStyle name="20% - Accent4 2 10 3 3" xfId="27076"/>
    <cellStyle name="20% - Accent4 2 10 3 4" xfId="27077"/>
    <cellStyle name="20% - Accent4 2 10 3_AFS-Nino" xfId="27078"/>
    <cellStyle name="20% - Accent4 2 10 4" xfId="27079"/>
    <cellStyle name="20% - Accent4 2 10 4 2" xfId="27080"/>
    <cellStyle name="20% - Accent4 2 10 4 3" xfId="27081"/>
    <cellStyle name="20% - Accent4 2 10 5" xfId="27082"/>
    <cellStyle name="20% - Accent4 2 10 6" xfId="27083"/>
    <cellStyle name="20% - Accent4 2 10 7" xfId="27084"/>
    <cellStyle name="20% - Accent4 2 10 8" xfId="27085"/>
    <cellStyle name="20% - Accent4 2 10 9" xfId="27086"/>
    <cellStyle name="20% - Accent4 2 10_AFS-Nino" xfId="27087"/>
    <cellStyle name="20% - Accent4 2 11" xfId="97"/>
    <cellStyle name="20% - Accent4 2 11 2" xfId="27088"/>
    <cellStyle name="20% - Accent4 2 11 2 2" xfId="27089"/>
    <cellStyle name="20% - Accent4 2 11 2 3" xfId="27090"/>
    <cellStyle name="20% - Accent4 2 11 3" xfId="27091"/>
    <cellStyle name="20% - Accent4 2 11 4" xfId="27092"/>
    <cellStyle name="20% - Accent4 2 11 5" xfId="24084"/>
    <cellStyle name="20% - Accent4 2 11 6" xfId="21196"/>
    <cellStyle name="20% - Accent4 2 12" xfId="98"/>
    <cellStyle name="20% - Accent4 2 12 2" xfId="27093"/>
    <cellStyle name="20% - Accent4 2 12 2 2" xfId="27094"/>
    <cellStyle name="20% - Accent4 2 12 2 3" xfId="27095"/>
    <cellStyle name="20% - Accent4 2 12 3" xfId="27096"/>
    <cellStyle name="20% - Accent4 2 12 4" xfId="27097"/>
    <cellStyle name="20% - Accent4 2 12 5" xfId="24304"/>
    <cellStyle name="20% - Accent4 2 12 6" xfId="21197"/>
    <cellStyle name="20% - Accent4 2 13" xfId="21198"/>
    <cellStyle name="20% - Accent4 2 13 2" xfId="27099"/>
    <cellStyle name="20% - Accent4 2 13 3" xfId="27100"/>
    <cellStyle name="20% - Accent4 2 13 4" xfId="27098"/>
    <cellStyle name="20% - Accent4 2 14" xfId="21199"/>
    <cellStyle name="20% - Accent4 2 14 2" xfId="27101"/>
    <cellStyle name="20% - Accent4 2 15" xfId="21200"/>
    <cellStyle name="20% - Accent4 2 15 2" xfId="27102"/>
    <cellStyle name="20% - Accent4 2 16" xfId="21201"/>
    <cellStyle name="20% - Accent4 2 17" xfId="21202"/>
    <cellStyle name="20% - Accent4 2 18" xfId="21203"/>
    <cellStyle name="20% - Accent4 2 19" xfId="21204"/>
    <cellStyle name="20% - Accent4 2 2" xfId="99"/>
    <cellStyle name="20% - Accent4 2 2 10" xfId="27103"/>
    <cellStyle name="20% - Accent4 2 2 11" xfId="27104"/>
    <cellStyle name="20% - Accent4 2 2 12" xfId="22641"/>
    <cellStyle name="20% - Accent4 2 2 2" xfId="100"/>
    <cellStyle name="20% - Accent4 2 2 2 2" xfId="27105"/>
    <cellStyle name="20% - Accent4 2 2 2 2 2" xfId="27106"/>
    <cellStyle name="20% - Accent4 2 2 2 2 3" xfId="27107"/>
    <cellStyle name="20% - Accent4 2 2 2 3" xfId="27108"/>
    <cellStyle name="20% - Accent4 2 2 2 4" xfId="27109"/>
    <cellStyle name="20% - Accent4 2 2 2 5" xfId="23480"/>
    <cellStyle name="20% - Accent4 2 2 2_AFS-Nino" xfId="27110"/>
    <cellStyle name="20% - Accent4 2 2 3" xfId="24305"/>
    <cellStyle name="20% - Accent4 2 2 3 2" xfId="27111"/>
    <cellStyle name="20% - Accent4 2 2 3 2 2" xfId="27112"/>
    <cellStyle name="20% - Accent4 2 2 3 2 3" xfId="27113"/>
    <cellStyle name="20% - Accent4 2 2 3 3" xfId="27114"/>
    <cellStyle name="20% - Accent4 2 2 3 4" xfId="27115"/>
    <cellStyle name="20% - Accent4 2 2 3_AFS-Nino" xfId="27116"/>
    <cellStyle name="20% - Accent4 2 2 4" xfId="27117"/>
    <cellStyle name="20% - Accent4 2 2 4 2" xfId="27118"/>
    <cellStyle name="20% - Accent4 2 2 4 3" xfId="27119"/>
    <cellStyle name="20% - Accent4 2 2 5" xfId="27120"/>
    <cellStyle name="20% - Accent4 2 2 6" xfId="27121"/>
    <cellStyle name="20% - Accent4 2 2 7" xfId="27122"/>
    <cellStyle name="20% - Accent4 2 2 8" xfId="27123"/>
    <cellStyle name="20% - Accent4 2 2 9" xfId="27124"/>
    <cellStyle name="20% - Accent4 2 2_AFS-Nino" xfId="27125"/>
    <cellStyle name="20% - Accent4 2 20" xfId="21205"/>
    <cellStyle name="20% - Accent4 2 20 2" xfId="27126"/>
    <cellStyle name="20% - Accent4 2 21" xfId="21206"/>
    <cellStyle name="20% - Accent4 2 22" xfId="21207"/>
    <cellStyle name="20% - Accent4 2 23" xfId="21208"/>
    <cellStyle name="20% - Accent4 2 24" xfId="21209"/>
    <cellStyle name="20% - Accent4 2 25" xfId="21210"/>
    <cellStyle name="20% - Accent4 2 26" xfId="21211"/>
    <cellStyle name="20% - Accent4 2 27" xfId="21212"/>
    <cellStyle name="20% - Accent4 2 28" xfId="21213"/>
    <cellStyle name="20% - Accent4 2 29" xfId="21214"/>
    <cellStyle name="20% - Accent4 2 3" xfId="101"/>
    <cellStyle name="20% - Accent4 2 3 10" xfId="27127"/>
    <cellStyle name="20% - Accent4 2 3 11" xfId="27128"/>
    <cellStyle name="20% - Accent4 2 3 12" xfId="22642"/>
    <cellStyle name="20% - Accent4 2 3 13" xfId="21215"/>
    <cellStyle name="20% - Accent4 2 3 2" xfId="23481"/>
    <cellStyle name="20% - Accent4 2 3 2 2" xfId="27129"/>
    <cellStyle name="20% - Accent4 2 3 2 2 2" xfId="27130"/>
    <cellStyle name="20% - Accent4 2 3 2 2 3" xfId="27131"/>
    <cellStyle name="20% - Accent4 2 3 2 3" xfId="27132"/>
    <cellStyle name="20% - Accent4 2 3 2 4" xfId="27133"/>
    <cellStyle name="20% - Accent4 2 3 2_AFS-Nino" xfId="27134"/>
    <cellStyle name="20% - Accent4 2 3 3" xfId="24306"/>
    <cellStyle name="20% - Accent4 2 3 3 2" xfId="27135"/>
    <cellStyle name="20% - Accent4 2 3 3 2 2" xfId="27136"/>
    <cellStyle name="20% - Accent4 2 3 3 2 3" xfId="27137"/>
    <cellStyle name="20% - Accent4 2 3 3 3" xfId="27138"/>
    <cellStyle name="20% - Accent4 2 3 3 4" xfId="27139"/>
    <cellStyle name="20% - Accent4 2 3 3_AFS-Nino" xfId="27140"/>
    <cellStyle name="20% - Accent4 2 3 4" xfId="27141"/>
    <cellStyle name="20% - Accent4 2 3 4 2" xfId="27142"/>
    <cellStyle name="20% - Accent4 2 3 4 3" xfId="27143"/>
    <cellStyle name="20% - Accent4 2 3 5" xfId="27144"/>
    <cellStyle name="20% - Accent4 2 3 6" xfId="27145"/>
    <cellStyle name="20% - Accent4 2 3 7" xfId="27146"/>
    <cellStyle name="20% - Accent4 2 3 8" xfId="27147"/>
    <cellStyle name="20% - Accent4 2 3 9" xfId="27148"/>
    <cellStyle name="20% - Accent4 2 3_AFS-Nino" xfId="27149"/>
    <cellStyle name="20% - Accent4 2 30" xfId="21216"/>
    <cellStyle name="20% - Accent4 2 31" xfId="21217"/>
    <cellStyle name="20% - Accent4 2 32" xfId="21218"/>
    <cellStyle name="20% - Accent4 2 33" xfId="21219"/>
    <cellStyle name="20% - Accent4 2 34" xfId="21220"/>
    <cellStyle name="20% - Accent4 2 35" xfId="21221"/>
    <cellStyle name="20% - Accent4 2 36" xfId="21222"/>
    <cellStyle name="20% - Accent4 2 37" xfId="21223"/>
    <cellStyle name="20% - Accent4 2 38" xfId="21224"/>
    <cellStyle name="20% - Accent4 2 39" xfId="21225"/>
    <cellStyle name="20% - Accent4 2 4" xfId="102"/>
    <cellStyle name="20% - Accent4 2 4 10" xfId="27150"/>
    <cellStyle name="20% - Accent4 2 4 11" xfId="27151"/>
    <cellStyle name="20% - Accent4 2 4 12" xfId="22643"/>
    <cellStyle name="20% - Accent4 2 4 13" xfId="21226"/>
    <cellStyle name="20% - Accent4 2 4 2" xfId="23482"/>
    <cellStyle name="20% - Accent4 2 4 2 2" xfId="27152"/>
    <cellStyle name="20% - Accent4 2 4 2 2 2" xfId="27153"/>
    <cellStyle name="20% - Accent4 2 4 2 2 3" xfId="27154"/>
    <cellStyle name="20% - Accent4 2 4 2 3" xfId="27155"/>
    <cellStyle name="20% - Accent4 2 4 2 4" xfId="27156"/>
    <cellStyle name="20% - Accent4 2 4 2_AFS-Nino" xfId="27157"/>
    <cellStyle name="20% - Accent4 2 4 3" xfId="24307"/>
    <cellStyle name="20% - Accent4 2 4 3 2" xfId="27158"/>
    <cellStyle name="20% - Accent4 2 4 3 2 2" xfId="27159"/>
    <cellStyle name="20% - Accent4 2 4 3 2 3" xfId="27160"/>
    <cellStyle name="20% - Accent4 2 4 3 3" xfId="27161"/>
    <cellStyle name="20% - Accent4 2 4 3 4" xfId="27162"/>
    <cellStyle name="20% - Accent4 2 4 3_AFS-Nino" xfId="27163"/>
    <cellStyle name="20% - Accent4 2 4 4" xfId="27164"/>
    <cellStyle name="20% - Accent4 2 4 4 2" xfId="27165"/>
    <cellStyle name="20% - Accent4 2 4 4 3" xfId="27166"/>
    <cellStyle name="20% - Accent4 2 4 5" xfId="27167"/>
    <cellStyle name="20% - Accent4 2 4 6" xfId="27168"/>
    <cellStyle name="20% - Accent4 2 4 7" xfId="27169"/>
    <cellStyle name="20% - Accent4 2 4 8" xfId="27170"/>
    <cellStyle name="20% - Accent4 2 4 9" xfId="27171"/>
    <cellStyle name="20% - Accent4 2 4_AFS-Nino" xfId="27172"/>
    <cellStyle name="20% - Accent4 2 40" xfId="21227"/>
    <cellStyle name="20% - Accent4 2 41" xfId="21228"/>
    <cellStyle name="20% - Accent4 2 42" xfId="21229"/>
    <cellStyle name="20% - Accent4 2 43" xfId="21230"/>
    <cellStyle name="20% - Accent4 2 44" xfId="21231"/>
    <cellStyle name="20% - Accent4 2 45" xfId="21232"/>
    <cellStyle name="20% - Accent4 2 46" xfId="21233"/>
    <cellStyle name="20% - Accent4 2 47" xfId="21234"/>
    <cellStyle name="20% - Accent4 2 48" xfId="21235"/>
    <cellStyle name="20% - Accent4 2 49" xfId="21236"/>
    <cellStyle name="20% - Accent4 2 5" xfId="103"/>
    <cellStyle name="20% - Accent4 2 5 10" xfId="27173"/>
    <cellStyle name="20% - Accent4 2 5 11" xfId="27174"/>
    <cellStyle name="20% - Accent4 2 5 12" xfId="22644"/>
    <cellStyle name="20% - Accent4 2 5 13" xfId="21237"/>
    <cellStyle name="20% - Accent4 2 5 2" xfId="23483"/>
    <cellStyle name="20% - Accent4 2 5 2 2" xfId="27175"/>
    <cellStyle name="20% - Accent4 2 5 2 2 2" xfId="27176"/>
    <cellStyle name="20% - Accent4 2 5 2 2 3" xfId="27177"/>
    <cellStyle name="20% - Accent4 2 5 2 3" xfId="27178"/>
    <cellStyle name="20% - Accent4 2 5 2 4" xfId="27179"/>
    <cellStyle name="20% - Accent4 2 5 2_AFS-Nino" xfId="27180"/>
    <cellStyle name="20% - Accent4 2 5 3" xfId="24308"/>
    <cellStyle name="20% - Accent4 2 5 3 2" xfId="27181"/>
    <cellStyle name="20% - Accent4 2 5 3 2 2" xfId="27182"/>
    <cellStyle name="20% - Accent4 2 5 3 2 3" xfId="27183"/>
    <cellStyle name="20% - Accent4 2 5 3 3" xfId="27184"/>
    <cellStyle name="20% - Accent4 2 5 3 4" xfId="27185"/>
    <cellStyle name="20% - Accent4 2 5 3_AFS-Nino" xfId="27186"/>
    <cellStyle name="20% - Accent4 2 5 4" xfId="27187"/>
    <cellStyle name="20% - Accent4 2 5 4 2" xfId="27188"/>
    <cellStyle name="20% - Accent4 2 5 4 3" xfId="27189"/>
    <cellStyle name="20% - Accent4 2 5 5" xfId="27190"/>
    <cellStyle name="20% - Accent4 2 5 6" xfId="27191"/>
    <cellStyle name="20% - Accent4 2 5 7" xfId="27192"/>
    <cellStyle name="20% - Accent4 2 5 8" xfId="27193"/>
    <cellStyle name="20% - Accent4 2 5 9" xfId="27194"/>
    <cellStyle name="20% - Accent4 2 5_AFS-Nino" xfId="27195"/>
    <cellStyle name="20% - Accent4 2 50" xfId="21238"/>
    <cellStyle name="20% - Accent4 2 51" xfId="21239"/>
    <cellStyle name="20% - Accent4 2 52" xfId="21240"/>
    <cellStyle name="20% - Accent4 2 53" xfId="21241"/>
    <cellStyle name="20% - Accent4 2 54" xfId="21242"/>
    <cellStyle name="20% - Accent4 2 55" xfId="21243"/>
    <cellStyle name="20% - Accent4 2 56" xfId="21244"/>
    <cellStyle name="20% - Accent4 2 57" xfId="21245"/>
    <cellStyle name="20% - Accent4 2 58" xfId="21246"/>
    <cellStyle name="20% - Accent4 2 59" xfId="21247"/>
    <cellStyle name="20% - Accent4 2 6" xfId="104"/>
    <cellStyle name="20% - Accent4 2 6 10" xfId="27196"/>
    <cellStyle name="20% - Accent4 2 6 11" xfId="27197"/>
    <cellStyle name="20% - Accent4 2 6 12" xfId="22645"/>
    <cellStyle name="20% - Accent4 2 6 13" xfId="21248"/>
    <cellStyle name="20% - Accent4 2 6 2" xfId="23484"/>
    <cellStyle name="20% - Accent4 2 6 2 2" xfId="27198"/>
    <cellStyle name="20% - Accent4 2 6 2 2 2" xfId="27199"/>
    <cellStyle name="20% - Accent4 2 6 2 2 3" xfId="27200"/>
    <cellStyle name="20% - Accent4 2 6 2 3" xfId="27201"/>
    <cellStyle name="20% - Accent4 2 6 2 4" xfId="27202"/>
    <cellStyle name="20% - Accent4 2 6 2_AFS-Nino" xfId="27203"/>
    <cellStyle name="20% - Accent4 2 6 3" xfId="24309"/>
    <cellStyle name="20% - Accent4 2 6 3 2" xfId="27204"/>
    <cellStyle name="20% - Accent4 2 6 3 2 2" xfId="27205"/>
    <cellStyle name="20% - Accent4 2 6 3 2 3" xfId="27206"/>
    <cellStyle name="20% - Accent4 2 6 3 3" xfId="27207"/>
    <cellStyle name="20% - Accent4 2 6 3 4" xfId="27208"/>
    <cellStyle name="20% - Accent4 2 6 3_AFS-Nino" xfId="27209"/>
    <cellStyle name="20% - Accent4 2 6 4" xfId="27210"/>
    <cellStyle name="20% - Accent4 2 6 4 2" xfId="27211"/>
    <cellStyle name="20% - Accent4 2 6 4 3" xfId="27212"/>
    <cellStyle name="20% - Accent4 2 6 5" xfId="27213"/>
    <cellStyle name="20% - Accent4 2 6 6" xfId="27214"/>
    <cellStyle name="20% - Accent4 2 6 7" xfId="27215"/>
    <cellStyle name="20% - Accent4 2 6 8" xfId="27216"/>
    <cellStyle name="20% - Accent4 2 6 9" xfId="27217"/>
    <cellStyle name="20% - Accent4 2 6_AFS-Nino" xfId="27218"/>
    <cellStyle name="20% - Accent4 2 60" xfId="21249"/>
    <cellStyle name="20% - Accent4 2 61" xfId="21250"/>
    <cellStyle name="20% - Accent4 2 62" xfId="21251"/>
    <cellStyle name="20% - Accent4 2 63" xfId="21252"/>
    <cellStyle name="20% - Accent4 2 64" xfId="21253"/>
    <cellStyle name="20% - Accent4 2 65" xfId="21254"/>
    <cellStyle name="20% - Accent4 2 66" xfId="21255"/>
    <cellStyle name="20% - Accent4 2 67" xfId="21256"/>
    <cellStyle name="20% - Accent4 2 68" xfId="21257"/>
    <cellStyle name="20% - Accent4 2 69" xfId="21258"/>
    <cellStyle name="20% - Accent4 2 7" xfId="105"/>
    <cellStyle name="20% - Accent4 2 7 10" xfId="27219"/>
    <cellStyle name="20% - Accent4 2 7 11" xfId="27220"/>
    <cellStyle name="20% - Accent4 2 7 12" xfId="22646"/>
    <cellStyle name="20% - Accent4 2 7 13" xfId="21259"/>
    <cellStyle name="20% - Accent4 2 7 2" xfId="23485"/>
    <cellStyle name="20% - Accent4 2 7 2 2" xfId="27221"/>
    <cellStyle name="20% - Accent4 2 7 2 2 2" xfId="27222"/>
    <cellStyle name="20% - Accent4 2 7 2 2 3" xfId="27223"/>
    <cellStyle name="20% - Accent4 2 7 2 3" xfId="27224"/>
    <cellStyle name="20% - Accent4 2 7 2 4" xfId="27225"/>
    <cellStyle name="20% - Accent4 2 7 2_AFS-Nino" xfId="27226"/>
    <cellStyle name="20% - Accent4 2 7 3" xfId="24310"/>
    <cellStyle name="20% - Accent4 2 7 3 2" xfId="27227"/>
    <cellStyle name="20% - Accent4 2 7 3 2 2" xfId="27228"/>
    <cellStyle name="20% - Accent4 2 7 3 2 3" xfId="27229"/>
    <cellStyle name="20% - Accent4 2 7 3 3" xfId="27230"/>
    <cellStyle name="20% - Accent4 2 7 3 4" xfId="27231"/>
    <cellStyle name="20% - Accent4 2 7 3_AFS-Nino" xfId="27232"/>
    <cellStyle name="20% - Accent4 2 7 4" xfId="27233"/>
    <cellStyle name="20% - Accent4 2 7 4 2" xfId="27234"/>
    <cellStyle name="20% - Accent4 2 7 4 3" xfId="27235"/>
    <cellStyle name="20% - Accent4 2 7 5" xfId="27236"/>
    <cellStyle name="20% - Accent4 2 7 6" xfId="27237"/>
    <cellStyle name="20% - Accent4 2 7 7" xfId="27238"/>
    <cellStyle name="20% - Accent4 2 7 8" xfId="27239"/>
    <cellStyle name="20% - Accent4 2 7 9" xfId="27240"/>
    <cellStyle name="20% - Accent4 2 7_AFS-Nino" xfId="27241"/>
    <cellStyle name="20% - Accent4 2 70" xfId="21260"/>
    <cellStyle name="20% - Accent4 2 71" xfId="21261"/>
    <cellStyle name="20% - Accent4 2 72" xfId="21262"/>
    <cellStyle name="20% - Accent4 2 73" xfId="21263"/>
    <cellStyle name="20% - Accent4 2 74" xfId="21264"/>
    <cellStyle name="20% - Accent4 2 75" xfId="21265"/>
    <cellStyle name="20% - Accent4 2 76" xfId="21266"/>
    <cellStyle name="20% - Accent4 2 77" xfId="21267"/>
    <cellStyle name="20% - Accent4 2 78" xfId="21268"/>
    <cellStyle name="20% - Accent4 2 79" xfId="21269"/>
    <cellStyle name="20% - Accent4 2 8" xfId="106"/>
    <cellStyle name="20% - Accent4 2 8 10" xfId="27242"/>
    <cellStyle name="20% - Accent4 2 8 11" xfId="27243"/>
    <cellStyle name="20% - Accent4 2 8 12" xfId="22647"/>
    <cellStyle name="20% - Accent4 2 8 13" xfId="21270"/>
    <cellStyle name="20% - Accent4 2 8 2" xfId="23486"/>
    <cellStyle name="20% - Accent4 2 8 2 2" xfId="27244"/>
    <cellStyle name="20% - Accent4 2 8 2 2 2" xfId="27245"/>
    <cellStyle name="20% - Accent4 2 8 2 2 3" xfId="27246"/>
    <cellStyle name="20% - Accent4 2 8 2 3" xfId="27247"/>
    <cellStyle name="20% - Accent4 2 8 2 4" xfId="27248"/>
    <cellStyle name="20% - Accent4 2 8 2_AFS-Nino" xfId="27249"/>
    <cellStyle name="20% - Accent4 2 8 3" xfId="24311"/>
    <cellStyle name="20% - Accent4 2 8 3 2" xfId="27250"/>
    <cellStyle name="20% - Accent4 2 8 3 2 2" xfId="27251"/>
    <cellStyle name="20% - Accent4 2 8 3 2 3" xfId="27252"/>
    <cellStyle name="20% - Accent4 2 8 3 3" xfId="27253"/>
    <cellStyle name="20% - Accent4 2 8 3 4" xfId="27254"/>
    <cellStyle name="20% - Accent4 2 8 3_AFS-Nino" xfId="27255"/>
    <cellStyle name="20% - Accent4 2 8 4" xfId="27256"/>
    <cellStyle name="20% - Accent4 2 8 4 2" xfId="27257"/>
    <cellStyle name="20% - Accent4 2 8 4 3" xfId="27258"/>
    <cellStyle name="20% - Accent4 2 8 5" xfId="27259"/>
    <cellStyle name="20% - Accent4 2 8 6" xfId="27260"/>
    <cellStyle name="20% - Accent4 2 8 7" xfId="27261"/>
    <cellStyle name="20% - Accent4 2 8 8" xfId="27262"/>
    <cellStyle name="20% - Accent4 2 8 9" xfId="27263"/>
    <cellStyle name="20% - Accent4 2 8_AFS-Nino" xfId="27264"/>
    <cellStyle name="20% - Accent4 2 80" xfId="21271"/>
    <cellStyle name="20% - Accent4 2 81" xfId="21272"/>
    <cellStyle name="20% - Accent4 2 82" xfId="21273"/>
    <cellStyle name="20% - Accent4 2 83" xfId="21274"/>
    <cellStyle name="20% - Accent4 2 84" xfId="23278"/>
    <cellStyle name="20% - Accent4 2 9" xfId="107"/>
    <cellStyle name="20% - Accent4 2 9 10" xfId="27265"/>
    <cellStyle name="20% - Accent4 2 9 11" xfId="27266"/>
    <cellStyle name="20% - Accent4 2 9 12" xfId="22648"/>
    <cellStyle name="20% - Accent4 2 9 13" xfId="21275"/>
    <cellStyle name="20% - Accent4 2 9 2" xfId="23487"/>
    <cellStyle name="20% - Accent4 2 9 2 2" xfId="27267"/>
    <cellStyle name="20% - Accent4 2 9 2 2 2" xfId="27268"/>
    <cellStyle name="20% - Accent4 2 9 2 2 3" xfId="27269"/>
    <cellStyle name="20% - Accent4 2 9 2 3" xfId="27270"/>
    <cellStyle name="20% - Accent4 2 9 2 4" xfId="27271"/>
    <cellStyle name="20% - Accent4 2 9 2_AFS-Nino" xfId="27272"/>
    <cellStyle name="20% - Accent4 2 9 3" xfId="24312"/>
    <cellStyle name="20% - Accent4 2 9 3 2" xfId="27273"/>
    <cellStyle name="20% - Accent4 2 9 3 2 2" xfId="27274"/>
    <cellStyle name="20% - Accent4 2 9 3 2 3" xfId="27275"/>
    <cellStyle name="20% - Accent4 2 9 3 3" xfId="27276"/>
    <cellStyle name="20% - Accent4 2 9 3 4" xfId="27277"/>
    <cellStyle name="20% - Accent4 2 9 3_AFS-Nino" xfId="27278"/>
    <cellStyle name="20% - Accent4 2 9 4" xfId="27279"/>
    <cellStyle name="20% - Accent4 2 9 4 2" xfId="27280"/>
    <cellStyle name="20% - Accent4 2 9 4 3" xfId="27281"/>
    <cellStyle name="20% - Accent4 2 9 5" xfId="27282"/>
    <cellStyle name="20% - Accent4 2 9 6" xfId="27283"/>
    <cellStyle name="20% - Accent4 2 9 7" xfId="27284"/>
    <cellStyle name="20% - Accent4 2 9 8" xfId="27285"/>
    <cellStyle name="20% - Accent4 2 9 9" xfId="27286"/>
    <cellStyle name="20% - Accent4 2 9_AFS-Nino" xfId="27287"/>
    <cellStyle name="20% - Accent4 3" xfId="108"/>
    <cellStyle name="20% - Accent4 3 2" xfId="109"/>
    <cellStyle name="20% - Accent4 3 3" xfId="110"/>
    <cellStyle name="20% - Accent4 3 4" xfId="27288"/>
    <cellStyle name="20% - Accent4 4" xfId="111"/>
    <cellStyle name="20% - Accent4 4 2" xfId="112"/>
    <cellStyle name="20% - Accent4 4 3" xfId="113"/>
    <cellStyle name="20% - Accent4 4 4" xfId="27289"/>
    <cellStyle name="20% - Accent4 5" xfId="114"/>
    <cellStyle name="20% - Accent4 5 2" xfId="115"/>
    <cellStyle name="20% - Accent4 5 3" xfId="116"/>
    <cellStyle name="20% - Accent4 5 4" xfId="27290"/>
    <cellStyle name="20% - Accent4 6" xfId="117"/>
    <cellStyle name="20% - Accent4 6 2" xfId="118"/>
    <cellStyle name="20% - Accent4 6 3" xfId="119"/>
    <cellStyle name="20% - Accent4 6 4" xfId="27291"/>
    <cellStyle name="20% - Accent4 7" xfId="120"/>
    <cellStyle name="20% - Accent5 2" xfId="121"/>
    <cellStyle name="20% - Accent5 2 10" xfId="122"/>
    <cellStyle name="20% - Accent5 2 10 10" xfId="27292"/>
    <cellStyle name="20% - Accent5 2 10 11" xfId="27293"/>
    <cellStyle name="20% - Accent5 2 10 12" xfId="22649"/>
    <cellStyle name="20% - Accent5 2 10 13" xfId="21276"/>
    <cellStyle name="20% - Accent5 2 10 2" xfId="23488"/>
    <cellStyle name="20% - Accent5 2 10 2 2" xfId="27294"/>
    <cellStyle name="20% - Accent5 2 10 2 2 2" xfId="27295"/>
    <cellStyle name="20% - Accent5 2 10 2 2 3" xfId="27296"/>
    <cellStyle name="20% - Accent5 2 10 2 3" xfId="27297"/>
    <cellStyle name="20% - Accent5 2 10 2 4" xfId="27298"/>
    <cellStyle name="20% - Accent5 2 10 2_AFS-Nino" xfId="27299"/>
    <cellStyle name="20% - Accent5 2 10 3" xfId="24313"/>
    <cellStyle name="20% - Accent5 2 10 3 2" xfId="27300"/>
    <cellStyle name="20% - Accent5 2 10 3 2 2" xfId="27301"/>
    <cellStyle name="20% - Accent5 2 10 3 2 3" xfId="27302"/>
    <cellStyle name="20% - Accent5 2 10 3 3" xfId="27303"/>
    <cellStyle name="20% - Accent5 2 10 3 4" xfId="27304"/>
    <cellStyle name="20% - Accent5 2 10 3_AFS-Nino" xfId="27305"/>
    <cellStyle name="20% - Accent5 2 10 4" xfId="27306"/>
    <cellStyle name="20% - Accent5 2 10 4 2" xfId="27307"/>
    <cellStyle name="20% - Accent5 2 10 4 3" xfId="27308"/>
    <cellStyle name="20% - Accent5 2 10 5" xfId="27309"/>
    <cellStyle name="20% - Accent5 2 10 6" xfId="27310"/>
    <cellStyle name="20% - Accent5 2 10 7" xfId="27311"/>
    <cellStyle name="20% - Accent5 2 10 8" xfId="27312"/>
    <cellStyle name="20% - Accent5 2 10 9" xfId="27313"/>
    <cellStyle name="20% - Accent5 2 10_AFS-Nino" xfId="27314"/>
    <cellStyle name="20% - Accent5 2 11" xfId="123"/>
    <cellStyle name="20% - Accent5 2 11 2" xfId="27315"/>
    <cellStyle name="20% - Accent5 2 11 2 2" xfId="27316"/>
    <cellStyle name="20% - Accent5 2 11 2 3" xfId="27317"/>
    <cellStyle name="20% - Accent5 2 11 3" xfId="27318"/>
    <cellStyle name="20% - Accent5 2 11 4" xfId="27319"/>
    <cellStyle name="20% - Accent5 2 11 5" xfId="24085"/>
    <cellStyle name="20% - Accent5 2 11 6" xfId="21277"/>
    <cellStyle name="20% - Accent5 2 12" xfId="124"/>
    <cellStyle name="20% - Accent5 2 12 2" xfId="27320"/>
    <cellStyle name="20% - Accent5 2 12 2 2" xfId="27321"/>
    <cellStyle name="20% - Accent5 2 12 2 3" xfId="27322"/>
    <cellStyle name="20% - Accent5 2 12 3" xfId="27323"/>
    <cellStyle name="20% - Accent5 2 12 4" xfId="27324"/>
    <cellStyle name="20% - Accent5 2 12 5" xfId="24314"/>
    <cellStyle name="20% - Accent5 2 12 6" xfId="21278"/>
    <cellStyle name="20% - Accent5 2 13" xfId="21279"/>
    <cellStyle name="20% - Accent5 2 13 2" xfId="27326"/>
    <cellStyle name="20% - Accent5 2 13 3" xfId="27327"/>
    <cellStyle name="20% - Accent5 2 13 4" xfId="27325"/>
    <cellStyle name="20% - Accent5 2 14" xfId="21280"/>
    <cellStyle name="20% - Accent5 2 14 2" xfId="27328"/>
    <cellStyle name="20% - Accent5 2 15" xfId="21281"/>
    <cellStyle name="20% - Accent5 2 15 2" xfId="27329"/>
    <cellStyle name="20% - Accent5 2 16" xfId="21282"/>
    <cellStyle name="20% - Accent5 2 17" xfId="21283"/>
    <cellStyle name="20% - Accent5 2 18" xfId="21284"/>
    <cellStyle name="20% - Accent5 2 19" xfId="21285"/>
    <cellStyle name="20% - Accent5 2 2" xfId="125"/>
    <cellStyle name="20% - Accent5 2 2 10" xfId="27330"/>
    <cellStyle name="20% - Accent5 2 2 11" xfId="27331"/>
    <cellStyle name="20% - Accent5 2 2 12" xfId="22650"/>
    <cellStyle name="20% - Accent5 2 2 2" xfId="126"/>
    <cellStyle name="20% - Accent5 2 2 2 2" xfId="27332"/>
    <cellStyle name="20% - Accent5 2 2 2 2 2" xfId="27333"/>
    <cellStyle name="20% - Accent5 2 2 2 2 3" xfId="27334"/>
    <cellStyle name="20% - Accent5 2 2 2 3" xfId="27335"/>
    <cellStyle name="20% - Accent5 2 2 2 4" xfId="27336"/>
    <cellStyle name="20% - Accent5 2 2 2 5" xfId="23489"/>
    <cellStyle name="20% - Accent5 2 2 2_AFS-Nino" xfId="27337"/>
    <cellStyle name="20% - Accent5 2 2 3" xfId="24315"/>
    <cellStyle name="20% - Accent5 2 2 3 2" xfId="27338"/>
    <cellStyle name="20% - Accent5 2 2 3 2 2" xfId="27339"/>
    <cellStyle name="20% - Accent5 2 2 3 2 3" xfId="27340"/>
    <cellStyle name="20% - Accent5 2 2 3 3" xfId="27341"/>
    <cellStyle name="20% - Accent5 2 2 3 4" xfId="27342"/>
    <cellStyle name="20% - Accent5 2 2 3_AFS-Nino" xfId="27343"/>
    <cellStyle name="20% - Accent5 2 2 4" xfId="27344"/>
    <cellStyle name="20% - Accent5 2 2 4 2" xfId="27345"/>
    <cellStyle name="20% - Accent5 2 2 4 3" xfId="27346"/>
    <cellStyle name="20% - Accent5 2 2 5" xfId="27347"/>
    <cellStyle name="20% - Accent5 2 2 6" xfId="27348"/>
    <cellStyle name="20% - Accent5 2 2 7" xfId="27349"/>
    <cellStyle name="20% - Accent5 2 2 8" xfId="27350"/>
    <cellStyle name="20% - Accent5 2 2 9" xfId="27351"/>
    <cellStyle name="20% - Accent5 2 2_AFS-Nino" xfId="27352"/>
    <cellStyle name="20% - Accent5 2 20" xfId="21286"/>
    <cellStyle name="20% - Accent5 2 20 2" xfId="27353"/>
    <cellStyle name="20% - Accent5 2 21" xfId="21287"/>
    <cellStyle name="20% - Accent5 2 22" xfId="21288"/>
    <cellStyle name="20% - Accent5 2 23" xfId="21289"/>
    <cellStyle name="20% - Accent5 2 24" xfId="21290"/>
    <cellStyle name="20% - Accent5 2 25" xfId="21291"/>
    <cellStyle name="20% - Accent5 2 26" xfId="21292"/>
    <cellStyle name="20% - Accent5 2 27" xfId="21293"/>
    <cellStyle name="20% - Accent5 2 28" xfId="21294"/>
    <cellStyle name="20% - Accent5 2 29" xfId="21295"/>
    <cellStyle name="20% - Accent5 2 3" xfId="127"/>
    <cellStyle name="20% - Accent5 2 3 10" xfId="27354"/>
    <cellStyle name="20% - Accent5 2 3 11" xfId="27355"/>
    <cellStyle name="20% - Accent5 2 3 12" xfId="22651"/>
    <cellStyle name="20% - Accent5 2 3 13" xfId="21296"/>
    <cellStyle name="20% - Accent5 2 3 2" xfId="23490"/>
    <cellStyle name="20% - Accent5 2 3 2 2" xfId="27356"/>
    <cellStyle name="20% - Accent5 2 3 2 2 2" xfId="27357"/>
    <cellStyle name="20% - Accent5 2 3 2 2 3" xfId="27358"/>
    <cellStyle name="20% - Accent5 2 3 2 3" xfId="27359"/>
    <cellStyle name="20% - Accent5 2 3 2 4" xfId="27360"/>
    <cellStyle name="20% - Accent5 2 3 2_AFS-Nino" xfId="27361"/>
    <cellStyle name="20% - Accent5 2 3 3" xfId="24316"/>
    <cellStyle name="20% - Accent5 2 3 3 2" xfId="27362"/>
    <cellStyle name="20% - Accent5 2 3 3 2 2" xfId="27363"/>
    <cellStyle name="20% - Accent5 2 3 3 2 3" xfId="27364"/>
    <cellStyle name="20% - Accent5 2 3 3 3" xfId="27365"/>
    <cellStyle name="20% - Accent5 2 3 3 4" xfId="27366"/>
    <cellStyle name="20% - Accent5 2 3 3_AFS-Nino" xfId="27367"/>
    <cellStyle name="20% - Accent5 2 3 4" xfId="27368"/>
    <cellStyle name="20% - Accent5 2 3 4 2" xfId="27369"/>
    <cellStyle name="20% - Accent5 2 3 4 3" xfId="27370"/>
    <cellStyle name="20% - Accent5 2 3 5" xfId="27371"/>
    <cellStyle name="20% - Accent5 2 3 6" xfId="27372"/>
    <cellStyle name="20% - Accent5 2 3 7" xfId="27373"/>
    <cellStyle name="20% - Accent5 2 3 8" xfId="27374"/>
    <cellStyle name="20% - Accent5 2 3 9" xfId="27375"/>
    <cellStyle name="20% - Accent5 2 3_AFS-Nino" xfId="27376"/>
    <cellStyle name="20% - Accent5 2 30" xfId="21297"/>
    <cellStyle name="20% - Accent5 2 31" xfId="21298"/>
    <cellStyle name="20% - Accent5 2 32" xfId="21299"/>
    <cellStyle name="20% - Accent5 2 33" xfId="21300"/>
    <cellStyle name="20% - Accent5 2 34" xfId="21301"/>
    <cellStyle name="20% - Accent5 2 35" xfId="21302"/>
    <cellStyle name="20% - Accent5 2 36" xfId="21303"/>
    <cellStyle name="20% - Accent5 2 37" xfId="21304"/>
    <cellStyle name="20% - Accent5 2 38" xfId="21305"/>
    <cellStyle name="20% - Accent5 2 39" xfId="21306"/>
    <cellStyle name="20% - Accent5 2 4" xfId="128"/>
    <cellStyle name="20% - Accent5 2 4 10" xfId="27377"/>
    <cellStyle name="20% - Accent5 2 4 11" xfId="27378"/>
    <cellStyle name="20% - Accent5 2 4 12" xfId="22652"/>
    <cellStyle name="20% - Accent5 2 4 13" xfId="21307"/>
    <cellStyle name="20% - Accent5 2 4 2" xfId="23491"/>
    <cellStyle name="20% - Accent5 2 4 2 2" xfId="27379"/>
    <cellStyle name="20% - Accent5 2 4 2 2 2" xfId="27380"/>
    <cellStyle name="20% - Accent5 2 4 2 2 3" xfId="27381"/>
    <cellStyle name="20% - Accent5 2 4 2 3" xfId="27382"/>
    <cellStyle name="20% - Accent5 2 4 2 4" xfId="27383"/>
    <cellStyle name="20% - Accent5 2 4 2_AFS-Nino" xfId="27384"/>
    <cellStyle name="20% - Accent5 2 4 3" xfId="24317"/>
    <cellStyle name="20% - Accent5 2 4 3 2" xfId="27385"/>
    <cellStyle name="20% - Accent5 2 4 3 2 2" xfId="27386"/>
    <cellStyle name="20% - Accent5 2 4 3 2 3" xfId="27387"/>
    <cellStyle name="20% - Accent5 2 4 3 3" xfId="27388"/>
    <cellStyle name="20% - Accent5 2 4 3 4" xfId="27389"/>
    <cellStyle name="20% - Accent5 2 4 3_AFS-Nino" xfId="27390"/>
    <cellStyle name="20% - Accent5 2 4 4" xfId="27391"/>
    <cellStyle name="20% - Accent5 2 4 4 2" xfId="27392"/>
    <cellStyle name="20% - Accent5 2 4 4 3" xfId="27393"/>
    <cellStyle name="20% - Accent5 2 4 5" xfId="27394"/>
    <cellStyle name="20% - Accent5 2 4 6" xfId="27395"/>
    <cellStyle name="20% - Accent5 2 4 7" xfId="27396"/>
    <cellStyle name="20% - Accent5 2 4 8" xfId="27397"/>
    <cellStyle name="20% - Accent5 2 4 9" xfId="27398"/>
    <cellStyle name="20% - Accent5 2 4_AFS-Nino" xfId="27399"/>
    <cellStyle name="20% - Accent5 2 40" xfId="21308"/>
    <cellStyle name="20% - Accent5 2 41" xfId="21309"/>
    <cellStyle name="20% - Accent5 2 42" xfId="21310"/>
    <cellStyle name="20% - Accent5 2 43" xfId="21311"/>
    <cellStyle name="20% - Accent5 2 44" xfId="21312"/>
    <cellStyle name="20% - Accent5 2 45" xfId="21313"/>
    <cellStyle name="20% - Accent5 2 46" xfId="21314"/>
    <cellStyle name="20% - Accent5 2 47" xfId="21315"/>
    <cellStyle name="20% - Accent5 2 48" xfId="21316"/>
    <cellStyle name="20% - Accent5 2 49" xfId="21317"/>
    <cellStyle name="20% - Accent5 2 5" xfId="129"/>
    <cellStyle name="20% - Accent5 2 5 10" xfId="27400"/>
    <cellStyle name="20% - Accent5 2 5 11" xfId="27401"/>
    <cellStyle name="20% - Accent5 2 5 12" xfId="22653"/>
    <cellStyle name="20% - Accent5 2 5 13" xfId="21318"/>
    <cellStyle name="20% - Accent5 2 5 2" xfId="23492"/>
    <cellStyle name="20% - Accent5 2 5 2 2" xfId="27402"/>
    <cellStyle name="20% - Accent5 2 5 2 2 2" xfId="27403"/>
    <cellStyle name="20% - Accent5 2 5 2 2 3" xfId="27404"/>
    <cellStyle name="20% - Accent5 2 5 2 3" xfId="27405"/>
    <cellStyle name="20% - Accent5 2 5 2 4" xfId="27406"/>
    <cellStyle name="20% - Accent5 2 5 2_AFS-Nino" xfId="27407"/>
    <cellStyle name="20% - Accent5 2 5 3" xfId="24318"/>
    <cellStyle name="20% - Accent5 2 5 3 2" xfId="27408"/>
    <cellStyle name="20% - Accent5 2 5 3 2 2" xfId="27409"/>
    <cellStyle name="20% - Accent5 2 5 3 2 3" xfId="27410"/>
    <cellStyle name="20% - Accent5 2 5 3 3" xfId="27411"/>
    <cellStyle name="20% - Accent5 2 5 3 4" xfId="27412"/>
    <cellStyle name="20% - Accent5 2 5 3_AFS-Nino" xfId="27413"/>
    <cellStyle name="20% - Accent5 2 5 4" xfId="27414"/>
    <cellStyle name="20% - Accent5 2 5 4 2" xfId="27415"/>
    <cellStyle name="20% - Accent5 2 5 4 3" xfId="27416"/>
    <cellStyle name="20% - Accent5 2 5 5" xfId="27417"/>
    <cellStyle name="20% - Accent5 2 5 6" xfId="27418"/>
    <cellStyle name="20% - Accent5 2 5 7" xfId="27419"/>
    <cellStyle name="20% - Accent5 2 5 8" xfId="27420"/>
    <cellStyle name="20% - Accent5 2 5 9" xfId="27421"/>
    <cellStyle name="20% - Accent5 2 5_AFS-Nino" xfId="27422"/>
    <cellStyle name="20% - Accent5 2 50" xfId="21319"/>
    <cellStyle name="20% - Accent5 2 51" xfId="21320"/>
    <cellStyle name="20% - Accent5 2 52" xfId="21321"/>
    <cellStyle name="20% - Accent5 2 53" xfId="21322"/>
    <cellStyle name="20% - Accent5 2 54" xfId="21323"/>
    <cellStyle name="20% - Accent5 2 55" xfId="21324"/>
    <cellStyle name="20% - Accent5 2 56" xfId="21325"/>
    <cellStyle name="20% - Accent5 2 57" xfId="21326"/>
    <cellStyle name="20% - Accent5 2 58" xfId="21327"/>
    <cellStyle name="20% - Accent5 2 59" xfId="21328"/>
    <cellStyle name="20% - Accent5 2 6" xfId="130"/>
    <cellStyle name="20% - Accent5 2 6 10" xfId="27423"/>
    <cellStyle name="20% - Accent5 2 6 11" xfId="27424"/>
    <cellStyle name="20% - Accent5 2 6 12" xfId="22654"/>
    <cellStyle name="20% - Accent5 2 6 13" xfId="21329"/>
    <cellStyle name="20% - Accent5 2 6 2" xfId="23493"/>
    <cellStyle name="20% - Accent5 2 6 2 2" xfId="27425"/>
    <cellStyle name="20% - Accent5 2 6 2 2 2" xfId="27426"/>
    <cellStyle name="20% - Accent5 2 6 2 2 3" xfId="27427"/>
    <cellStyle name="20% - Accent5 2 6 2 3" xfId="27428"/>
    <cellStyle name="20% - Accent5 2 6 2 4" xfId="27429"/>
    <cellStyle name="20% - Accent5 2 6 2_AFS-Nino" xfId="27430"/>
    <cellStyle name="20% - Accent5 2 6 3" xfId="24319"/>
    <cellStyle name="20% - Accent5 2 6 3 2" xfId="27431"/>
    <cellStyle name="20% - Accent5 2 6 3 2 2" xfId="27432"/>
    <cellStyle name="20% - Accent5 2 6 3 2 3" xfId="27433"/>
    <cellStyle name="20% - Accent5 2 6 3 3" xfId="27434"/>
    <cellStyle name="20% - Accent5 2 6 3 4" xfId="27435"/>
    <cellStyle name="20% - Accent5 2 6 3_AFS-Nino" xfId="27436"/>
    <cellStyle name="20% - Accent5 2 6 4" xfId="27437"/>
    <cellStyle name="20% - Accent5 2 6 4 2" xfId="27438"/>
    <cellStyle name="20% - Accent5 2 6 4 3" xfId="27439"/>
    <cellStyle name="20% - Accent5 2 6 5" xfId="27440"/>
    <cellStyle name="20% - Accent5 2 6 6" xfId="27441"/>
    <cellStyle name="20% - Accent5 2 6 7" xfId="27442"/>
    <cellStyle name="20% - Accent5 2 6 8" xfId="27443"/>
    <cellStyle name="20% - Accent5 2 6 9" xfId="27444"/>
    <cellStyle name="20% - Accent5 2 6_AFS-Nino" xfId="27445"/>
    <cellStyle name="20% - Accent5 2 60" xfId="21330"/>
    <cellStyle name="20% - Accent5 2 61" xfId="21331"/>
    <cellStyle name="20% - Accent5 2 62" xfId="21332"/>
    <cellStyle name="20% - Accent5 2 63" xfId="21333"/>
    <cellStyle name="20% - Accent5 2 64" xfId="21334"/>
    <cellStyle name="20% - Accent5 2 65" xfId="21335"/>
    <cellStyle name="20% - Accent5 2 66" xfId="21336"/>
    <cellStyle name="20% - Accent5 2 67" xfId="21337"/>
    <cellStyle name="20% - Accent5 2 68" xfId="21338"/>
    <cellStyle name="20% - Accent5 2 69" xfId="21339"/>
    <cellStyle name="20% - Accent5 2 7" xfId="131"/>
    <cellStyle name="20% - Accent5 2 7 10" xfId="27446"/>
    <cellStyle name="20% - Accent5 2 7 11" xfId="27447"/>
    <cellStyle name="20% - Accent5 2 7 12" xfId="22655"/>
    <cellStyle name="20% - Accent5 2 7 13" xfId="21340"/>
    <cellStyle name="20% - Accent5 2 7 2" xfId="23494"/>
    <cellStyle name="20% - Accent5 2 7 2 2" xfId="27448"/>
    <cellStyle name="20% - Accent5 2 7 2 2 2" xfId="27449"/>
    <cellStyle name="20% - Accent5 2 7 2 2 3" xfId="27450"/>
    <cellStyle name="20% - Accent5 2 7 2 3" xfId="27451"/>
    <cellStyle name="20% - Accent5 2 7 2 4" xfId="27452"/>
    <cellStyle name="20% - Accent5 2 7 2_AFS-Nino" xfId="27453"/>
    <cellStyle name="20% - Accent5 2 7 3" xfId="24320"/>
    <cellStyle name="20% - Accent5 2 7 3 2" xfId="27454"/>
    <cellStyle name="20% - Accent5 2 7 3 2 2" xfId="27455"/>
    <cellStyle name="20% - Accent5 2 7 3 2 3" xfId="27456"/>
    <cellStyle name="20% - Accent5 2 7 3 3" xfId="27457"/>
    <cellStyle name="20% - Accent5 2 7 3 4" xfId="27458"/>
    <cellStyle name="20% - Accent5 2 7 3_AFS-Nino" xfId="27459"/>
    <cellStyle name="20% - Accent5 2 7 4" xfId="27460"/>
    <cellStyle name="20% - Accent5 2 7 4 2" xfId="27461"/>
    <cellStyle name="20% - Accent5 2 7 4 3" xfId="27462"/>
    <cellStyle name="20% - Accent5 2 7 5" xfId="27463"/>
    <cellStyle name="20% - Accent5 2 7 6" xfId="27464"/>
    <cellStyle name="20% - Accent5 2 7 7" xfId="27465"/>
    <cellStyle name="20% - Accent5 2 7 8" xfId="27466"/>
    <cellStyle name="20% - Accent5 2 7 9" xfId="27467"/>
    <cellStyle name="20% - Accent5 2 7_AFS-Nino" xfId="27468"/>
    <cellStyle name="20% - Accent5 2 70" xfId="21341"/>
    <cellStyle name="20% - Accent5 2 71" xfId="21342"/>
    <cellStyle name="20% - Accent5 2 72" xfId="21343"/>
    <cellStyle name="20% - Accent5 2 73" xfId="21344"/>
    <cellStyle name="20% - Accent5 2 74" xfId="21345"/>
    <cellStyle name="20% - Accent5 2 75" xfId="21346"/>
    <cellStyle name="20% - Accent5 2 76" xfId="21347"/>
    <cellStyle name="20% - Accent5 2 77" xfId="21348"/>
    <cellStyle name="20% - Accent5 2 78" xfId="21349"/>
    <cellStyle name="20% - Accent5 2 79" xfId="21350"/>
    <cellStyle name="20% - Accent5 2 8" xfId="132"/>
    <cellStyle name="20% - Accent5 2 8 10" xfId="27469"/>
    <cellStyle name="20% - Accent5 2 8 11" xfId="27470"/>
    <cellStyle name="20% - Accent5 2 8 12" xfId="22656"/>
    <cellStyle name="20% - Accent5 2 8 13" xfId="21351"/>
    <cellStyle name="20% - Accent5 2 8 2" xfId="23495"/>
    <cellStyle name="20% - Accent5 2 8 2 2" xfId="27471"/>
    <cellStyle name="20% - Accent5 2 8 2 2 2" xfId="27472"/>
    <cellStyle name="20% - Accent5 2 8 2 2 3" xfId="27473"/>
    <cellStyle name="20% - Accent5 2 8 2 3" xfId="27474"/>
    <cellStyle name="20% - Accent5 2 8 2 4" xfId="27475"/>
    <cellStyle name="20% - Accent5 2 8 2_AFS-Nino" xfId="27476"/>
    <cellStyle name="20% - Accent5 2 8 3" xfId="24321"/>
    <cellStyle name="20% - Accent5 2 8 3 2" xfId="27477"/>
    <cellStyle name="20% - Accent5 2 8 3 2 2" xfId="27478"/>
    <cellStyle name="20% - Accent5 2 8 3 2 3" xfId="27479"/>
    <cellStyle name="20% - Accent5 2 8 3 3" xfId="27480"/>
    <cellStyle name="20% - Accent5 2 8 3 4" xfId="27481"/>
    <cellStyle name="20% - Accent5 2 8 3_AFS-Nino" xfId="27482"/>
    <cellStyle name="20% - Accent5 2 8 4" xfId="27483"/>
    <cellStyle name="20% - Accent5 2 8 4 2" xfId="27484"/>
    <cellStyle name="20% - Accent5 2 8 4 3" xfId="27485"/>
    <cellStyle name="20% - Accent5 2 8 5" xfId="27486"/>
    <cellStyle name="20% - Accent5 2 8 6" xfId="27487"/>
    <cellStyle name="20% - Accent5 2 8 7" xfId="27488"/>
    <cellStyle name="20% - Accent5 2 8 8" xfId="27489"/>
    <cellStyle name="20% - Accent5 2 8 9" xfId="27490"/>
    <cellStyle name="20% - Accent5 2 8_AFS-Nino" xfId="27491"/>
    <cellStyle name="20% - Accent5 2 80" xfId="21352"/>
    <cellStyle name="20% - Accent5 2 81" xfId="21353"/>
    <cellStyle name="20% - Accent5 2 82" xfId="21354"/>
    <cellStyle name="20% - Accent5 2 83" xfId="21355"/>
    <cellStyle name="20% - Accent5 2 84" xfId="23279"/>
    <cellStyle name="20% - Accent5 2 9" xfId="133"/>
    <cellStyle name="20% - Accent5 2 9 10" xfId="27492"/>
    <cellStyle name="20% - Accent5 2 9 11" xfId="27493"/>
    <cellStyle name="20% - Accent5 2 9 12" xfId="22657"/>
    <cellStyle name="20% - Accent5 2 9 13" xfId="21356"/>
    <cellStyle name="20% - Accent5 2 9 2" xfId="23496"/>
    <cellStyle name="20% - Accent5 2 9 2 2" xfId="27494"/>
    <cellStyle name="20% - Accent5 2 9 2 2 2" xfId="27495"/>
    <cellStyle name="20% - Accent5 2 9 2 2 3" xfId="27496"/>
    <cellStyle name="20% - Accent5 2 9 2 3" xfId="27497"/>
    <cellStyle name="20% - Accent5 2 9 2 4" xfId="27498"/>
    <cellStyle name="20% - Accent5 2 9 2_AFS-Nino" xfId="27499"/>
    <cellStyle name="20% - Accent5 2 9 3" xfId="24322"/>
    <cellStyle name="20% - Accent5 2 9 3 2" xfId="27500"/>
    <cellStyle name="20% - Accent5 2 9 3 2 2" xfId="27501"/>
    <cellStyle name="20% - Accent5 2 9 3 2 3" xfId="27502"/>
    <cellStyle name="20% - Accent5 2 9 3 3" xfId="27503"/>
    <cellStyle name="20% - Accent5 2 9 3 4" xfId="27504"/>
    <cellStyle name="20% - Accent5 2 9 3_AFS-Nino" xfId="27505"/>
    <cellStyle name="20% - Accent5 2 9 4" xfId="27506"/>
    <cellStyle name="20% - Accent5 2 9 4 2" xfId="27507"/>
    <cellStyle name="20% - Accent5 2 9 4 3" xfId="27508"/>
    <cellStyle name="20% - Accent5 2 9 5" xfId="27509"/>
    <cellStyle name="20% - Accent5 2 9 6" xfId="27510"/>
    <cellStyle name="20% - Accent5 2 9 7" xfId="27511"/>
    <cellStyle name="20% - Accent5 2 9 8" xfId="27512"/>
    <cellStyle name="20% - Accent5 2 9 9" xfId="27513"/>
    <cellStyle name="20% - Accent5 2 9_AFS-Nino" xfId="27514"/>
    <cellStyle name="20% - Accent5 3" xfId="134"/>
    <cellStyle name="20% - Accent5 3 2" xfId="135"/>
    <cellStyle name="20% - Accent5 3 3" xfId="136"/>
    <cellStyle name="20% - Accent5 3 4" xfId="27515"/>
    <cellStyle name="20% - Accent5 4" xfId="137"/>
    <cellStyle name="20% - Accent5 4 2" xfId="138"/>
    <cellStyle name="20% - Accent5 4 3" xfId="139"/>
    <cellStyle name="20% - Accent5 4 4" xfId="27516"/>
    <cellStyle name="20% - Accent5 5" xfId="140"/>
    <cellStyle name="20% - Accent5 5 2" xfId="141"/>
    <cellStyle name="20% - Accent5 5 3" xfId="142"/>
    <cellStyle name="20% - Accent5 5 4" xfId="27517"/>
    <cellStyle name="20% - Accent5 6" xfId="143"/>
    <cellStyle name="20% - Accent5 6 2" xfId="144"/>
    <cellStyle name="20% - Accent5 6 3" xfId="145"/>
    <cellStyle name="20% - Accent5 6 4" xfId="27518"/>
    <cellStyle name="20% - Accent5 7" xfId="146"/>
    <cellStyle name="20% - Accent6 2" xfId="147"/>
    <cellStyle name="20% - Accent6 2 10" xfId="148"/>
    <cellStyle name="20% - Accent6 2 10 10" xfId="27519"/>
    <cellStyle name="20% - Accent6 2 10 11" xfId="27520"/>
    <cellStyle name="20% - Accent6 2 10 12" xfId="22658"/>
    <cellStyle name="20% - Accent6 2 10 13" xfId="21357"/>
    <cellStyle name="20% - Accent6 2 10 2" xfId="23497"/>
    <cellStyle name="20% - Accent6 2 10 2 2" xfId="27521"/>
    <cellStyle name="20% - Accent6 2 10 2 2 2" xfId="27522"/>
    <cellStyle name="20% - Accent6 2 10 2 2 3" xfId="27523"/>
    <cellStyle name="20% - Accent6 2 10 2 3" xfId="27524"/>
    <cellStyle name="20% - Accent6 2 10 2 4" xfId="27525"/>
    <cellStyle name="20% - Accent6 2 10 2_AFS-Nino" xfId="27526"/>
    <cellStyle name="20% - Accent6 2 10 3" xfId="24323"/>
    <cellStyle name="20% - Accent6 2 10 3 2" xfId="27527"/>
    <cellStyle name="20% - Accent6 2 10 3 2 2" xfId="27528"/>
    <cellStyle name="20% - Accent6 2 10 3 2 3" xfId="27529"/>
    <cellStyle name="20% - Accent6 2 10 3 3" xfId="27530"/>
    <cellStyle name="20% - Accent6 2 10 3 4" xfId="27531"/>
    <cellStyle name="20% - Accent6 2 10 3_AFS-Nino" xfId="27532"/>
    <cellStyle name="20% - Accent6 2 10 4" xfId="27533"/>
    <cellStyle name="20% - Accent6 2 10 4 2" xfId="27534"/>
    <cellStyle name="20% - Accent6 2 10 4 3" xfId="27535"/>
    <cellStyle name="20% - Accent6 2 10 5" xfId="27536"/>
    <cellStyle name="20% - Accent6 2 10 6" xfId="27537"/>
    <cellStyle name="20% - Accent6 2 10 7" xfId="27538"/>
    <cellStyle name="20% - Accent6 2 10 8" xfId="27539"/>
    <cellStyle name="20% - Accent6 2 10 9" xfId="27540"/>
    <cellStyle name="20% - Accent6 2 10_AFS-Nino" xfId="27541"/>
    <cellStyle name="20% - Accent6 2 11" xfId="149"/>
    <cellStyle name="20% - Accent6 2 11 2" xfId="27542"/>
    <cellStyle name="20% - Accent6 2 11 2 2" xfId="27543"/>
    <cellStyle name="20% - Accent6 2 11 2 3" xfId="27544"/>
    <cellStyle name="20% - Accent6 2 11 3" xfId="27545"/>
    <cellStyle name="20% - Accent6 2 11 4" xfId="27546"/>
    <cellStyle name="20% - Accent6 2 11 5" xfId="24086"/>
    <cellStyle name="20% - Accent6 2 11 6" xfId="21358"/>
    <cellStyle name="20% - Accent6 2 12" xfId="150"/>
    <cellStyle name="20% - Accent6 2 12 2" xfId="27547"/>
    <cellStyle name="20% - Accent6 2 12 2 2" xfId="27548"/>
    <cellStyle name="20% - Accent6 2 12 2 3" xfId="27549"/>
    <cellStyle name="20% - Accent6 2 12 3" xfId="27550"/>
    <cellStyle name="20% - Accent6 2 12 4" xfId="27551"/>
    <cellStyle name="20% - Accent6 2 12 5" xfId="24324"/>
    <cellStyle name="20% - Accent6 2 12 6" xfId="21359"/>
    <cellStyle name="20% - Accent6 2 13" xfId="21360"/>
    <cellStyle name="20% - Accent6 2 13 2" xfId="27553"/>
    <cellStyle name="20% - Accent6 2 13 3" xfId="27554"/>
    <cellStyle name="20% - Accent6 2 13 4" xfId="27552"/>
    <cellStyle name="20% - Accent6 2 14" xfId="21361"/>
    <cellStyle name="20% - Accent6 2 14 2" xfId="27555"/>
    <cellStyle name="20% - Accent6 2 15" xfId="21362"/>
    <cellStyle name="20% - Accent6 2 15 2" xfId="27556"/>
    <cellStyle name="20% - Accent6 2 16" xfId="21363"/>
    <cellStyle name="20% - Accent6 2 17" xfId="21364"/>
    <cellStyle name="20% - Accent6 2 18" xfId="21365"/>
    <cellStyle name="20% - Accent6 2 19" xfId="21366"/>
    <cellStyle name="20% - Accent6 2 2" xfId="151"/>
    <cellStyle name="20% - Accent6 2 2 10" xfId="27557"/>
    <cellStyle name="20% - Accent6 2 2 11" xfId="27558"/>
    <cellStyle name="20% - Accent6 2 2 12" xfId="22659"/>
    <cellStyle name="20% - Accent6 2 2 2" xfId="152"/>
    <cellStyle name="20% - Accent6 2 2 2 2" xfId="27559"/>
    <cellStyle name="20% - Accent6 2 2 2 2 2" xfId="27560"/>
    <cellStyle name="20% - Accent6 2 2 2 2 3" xfId="27561"/>
    <cellStyle name="20% - Accent6 2 2 2 3" xfId="27562"/>
    <cellStyle name="20% - Accent6 2 2 2 4" xfId="27563"/>
    <cellStyle name="20% - Accent6 2 2 2 5" xfId="23498"/>
    <cellStyle name="20% - Accent6 2 2 2_AFS-Nino" xfId="27564"/>
    <cellStyle name="20% - Accent6 2 2 3" xfId="24325"/>
    <cellStyle name="20% - Accent6 2 2 3 2" xfId="27565"/>
    <cellStyle name="20% - Accent6 2 2 3 2 2" xfId="27566"/>
    <cellStyle name="20% - Accent6 2 2 3 2 3" xfId="27567"/>
    <cellStyle name="20% - Accent6 2 2 3 3" xfId="27568"/>
    <cellStyle name="20% - Accent6 2 2 3 4" xfId="27569"/>
    <cellStyle name="20% - Accent6 2 2 3_AFS-Nino" xfId="27570"/>
    <cellStyle name="20% - Accent6 2 2 4" xfId="27571"/>
    <cellStyle name="20% - Accent6 2 2 4 2" xfId="27572"/>
    <cellStyle name="20% - Accent6 2 2 4 3" xfId="27573"/>
    <cellStyle name="20% - Accent6 2 2 5" xfId="27574"/>
    <cellStyle name="20% - Accent6 2 2 6" xfId="27575"/>
    <cellStyle name="20% - Accent6 2 2 7" xfId="27576"/>
    <cellStyle name="20% - Accent6 2 2 8" xfId="27577"/>
    <cellStyle name="20% - Accent6 2 2 9" xfId="27578"/>
    <cellStyle name="20% - Accent6 2 2_AFS-Nino" xfId="27579"/>
    <cellStyle name="20% - Accent6 2 20" xfId="21367"/>
    <cellStyle name="20% - Accent6 2 20 2" xfId="27580"/>
    <cellStyle name="20% - Accent6 2 21" xfId="21368"/>
    <cellStyle name="20% - Accent6 2 22" xfId="21369"/>
    <cellStyle name="20% - Accent6 2 23" xfId="21370"/>
    <cellStyle name="20% - Accent6 2 24" xfId="21371"/>
    <cellStyle name="20% - Accent6 2 25" xfId="21372"/>
    <cellStyle name="20% - Accent6 2 26" xfId="21373"/>
    <cellStyle name="20% - Accent6 2 27" xfId="21374"/>
    <cellStyle name="20% - Accent6 2 28" xfId="21375"/>
    <cellStyle name="20% - Accent6 2 29" xfId="21376"/>
    <cellStyle name="20% - Accent6 2 3" xfId="153"/>
    <cellStyle name="20% - Accent6 2 3 10" xfId="27581"/>
    <cellStyle name="20% - Accent6 2 3 11" xfId="27582"/>
    <cellStyle name="20% - Accent6 2 3 12" xfId="22660"/>
    <cellStyle name="20% - Accent6 2 3 13" xfId="21377"/>
    <cellStyle name="20% - Accent6 2 3 2" xfId="23499"/>
    <cellStyle name="20% - Accent6 2 3 2 2" xfId="27583"/>
    <cellStyle name="20% - Accent6 2 3 2 2 2" xfId="27584"/>
    <cellStyle name="20% - Accent6 2 3 2 2 3" xfId="27585"/>
    <cellStyle name="20% - Accent6 2 3 2 3" xfId="27586"/>
    <cellStyle name="20% - Accent6 2 3 2 4" xfId="27587"/>
    <cellStyle name="20% - Accent6 2 3 2_AFS-Nino" xfId="27588"/>
    <cellStyle name="20% - Accent6 2 3 3" xfId="24326"/>
    <cellStyle name="20% - Accent6 2 3 3 2" xfId="27589"/>
    <cellStyle name="20% - Accent6 2 3 3 2 2" xfId="27590"/>
    <cellStyle name="20% - Accent6 2 3 3 2 3" xfId="27591"/>
    <cellStyle name="20% - Accent6 2 3 3 3" xfId="27592"/>
    <cellStyle name="20% - Accent6 2 3 3 4" xfId="27593"/>
    <cellStyle name="20% - Accent6 2 3 3_AFS-Nino" xfId="27594"/>
    <cellStyle name="20% - Accent6 2 3 4" xfId="27595"/>
    <cellStyle name="20% - Accent6 2 3 4 2" xfId="27596"/>
    <cellStyle name="20% - Accent6 2 3 4 3" xfId="27597"/>
    <cellStyle name="20% - Accent6 2 3 5" xfId="27598"/>
    <cellStyle name="20% - Accent6 2 3 6" xfId="27599"/>
    <cellStyle name="20% - Accent6 2 3 7" xfId="27600"/>
    <cellStyle name="20% - Accent6 2 3 8" xfId="27601"/>
    <cellStyle name="20% - Accent6 2 3 9" xfId="27602"/>
    <cellStyle name="20% - Accent6 2 3_AFS-Nino" xfId="27603"/>
    <cellStyle name="20% - Accent6 2 30" xfId="21378"/>
    <cellStyle name="20% - Accent6 2 31" xfId="21379"/>
    <cellStyle name="20% - Accent6 2 32" xfId="21380"/>
    <cellStyle name="20% - Accent6 2 33" xfId="21381"/>
    <cellStyle name="20% - Accent6 2 34" xfId="21382"/>
    <cellStyle name="20% - Accent6 2 35" xfId="21383"/>
    <cellStyle name="20% - Accent6 2 36" xfId="21384"/>
    <cellStyle name="20% - Accent6 2 37" xfId="21385"/>
    <cellStyle name="20% - Accent6 2 38" xfId="21386"/>
    <cellStyle name="20% - Accent6 2 39" xfId="21387"/>
    <cellStyle name="20% - Accent6 2 4" xfId="154"/>
    <cellStyle name="20% - Accent6 2 4 10" xfId="27604"/>
    <cellStyle name="20% - Accent6 2 4 11" xfId="27605"/>
    <cellStyle name="20% - Accent6 2 4 12" xfId="22661"/>
    <cellStyle name="20% - Accent6 2 4 13" xfId="21388"/>
    <cellStyle name="20% - Accent6 2 4 2" xfId="23500"/>
    <cellStyle name="20% - Accent6 2 4 2 2" xfId="27606"/>
    <cellStyle name="20% - Accent6 2 4 2 2 2" xfId="27607"/>
    <cellStyle name="20% - Accent6 2 4 2 2 3" xfId="27608"/>
    <cellStyle name="20% - Accent6 2 4 2 3" xfId="27609"/>
    <cellStyle name="20% - Accent6 2 4 2 4" xfId="27610"/>
    <cellStyle name="20% - Accent6 2 4 2_AFS-Nino" xfId="27611"/>
    <cellStyle name="20% - Accent6 2 4 3" xfId="24327"/>
    <cellStyle name="20% - Accent6 2 4 3 2" xfId="27612"/>
    <cellStyle name="20% - Accent6 2 4 3 2 2" xfId="27613"/>
    <cellStyle name="20% - Accent6 2 4 3 2 3" xfId="27614"/>
    <cellStyle name="20% - Accent6 2 4 3 3" xfId="27615"/>
    <cellStyle name="20% - Accent6 2 4 3 4" xfId="27616"/>
    <cellStyle name="20% - Accent6 2 4 3_AFS-Nino" xfId="27617"/>
    <cellStyle name="20% - Accent6 2 4 4" xfId="27618"/>
    <cellStyle name="20% - Accent6 2 4 4 2" xfId="27619"/>
    <cellStyle name="20% - Accent6 2 4 4 3" xfId="27620"/>
    <cellStyle name="20% - Accent6 2 4 5" xfId="27621"/>
    <cellStyle name="20% - Accent6 2 4 6" xfId="27622"/>
    <cellStyle name="20% - Accent6 2 4 7" xfId="27623"/>
    <cellStyle name="20% - Accent6 2 4 8" xfId="27624"/>
    <cellStyle name="20% - Accent6 2 4 9" xfId="27625"/>
    <cellStyle name="20% - Accent6 2 4_AFS-Nino" xfId="27626"/>
    <cellStyle name="20% - Accent6 2 40" xfId="21389"/>
    <cellStyle name="20% - Accent6 2 41" xfId="21390"/>
    <cellStyle name="20% - Accent6 2 42" xfId="21391"/>
    <cellStyle name="20% - Accent6 2 43" xfId="21392"/>
    <cellStyle name="20% - Accent6 2 44" xfId="21393"/>
    <cellStyle name="20% - Accent6 2 45" xfId="21394"/>
    <cellStyle name="20% - Accent6 2 46" xfId="21395"/>
    <cellStyle name="20% - Accent6 2 47" xfId="21396"/>
    <cellStyle name="20% - Accent6 2 48" xfId="21397"/>
    <cellStyle name="20% - Accent6 2 49" xfId="21398"/>
    <cellStyle name="20% - Accent6 2 5" xfId="155"/>
    <cellStyle name="20% - Accent6 2 5 10" xfId="27627"/>
    <cellStyle name="20% - Accent6 2 5 11" xfId="27628"/>
    <cellStyle name="20% - Accent6 2 5 12" xfId="22662"/>
    <cellStyle name="20% - Accent6 2 5 13" xfId="21399"/>
    <cellStyle name="20% - Accent6 2 5 2" xfId="23501"/>
    <cellStyle name="20% - Accent6 2 5 2 2" xfId="27629"/>
    <cellStyle name="20% - Accent6 2 5 2 2 2" xfId="27630"/>
    <cellStyle name="20% - Accent6 2 5 2 2 3" xfId="27631"/>
    <cellStyle name="20% - Accent6 2 5 2 3" xfId="27632"/>
    <cellStyle name="20% - Accent6 2 5 2 4" xfId="27633"/>
    <cellStyle name="20% - Accent6 2 5 2_AFS-Nino" xfId="27634"/>
    <cellStyle name="20% - Accent6 2 5 3" xfId="24328"/>
    <cellStyle name="20% - Accent6 2 5 3 2" xfId="27635"/>
    <cellStyle name="20% - Accent6 2 5 3 2 2" xfId="27636"/>
    <cellStyle name="20% - Accent6 2 5 3 2 3" xfId="27637"/>
    <cellStyle name="20% - Accent6 2 5 3 3" xfId="27638"/>
    <cellStyle name="20% - Accent6 2 5 3 4" xfId="27639"/>
    <cellStyle name="20% - Accent6 2 5 3_AFS-Nino" xfId="27640"/>
    <cellStyle name="20% - Accent6 2 5 4" xfId="27641"/>
    <cellStyle name="20% - Accent6 2 5 4 2" xfId="27642"/>
    <cellStyle name="20% - Accent6 2 5 4 3" xfId="27643"/>
    <cellStyle name="20% - Accent6 2 5 5" xfId="27644"/>
    <cellStyle name="20% - Accent6 2 5 6" xfId="27645"/>
    <cellStyle name="20% - Accent6 2 5 7" xfId="27646"/>
    <cellStyle name="20% - Accent6 2 5 8" xfId="27647"/>
    <cellStyle name="20% - Accent6 2 5 9" xfId="27648"/>
    <cellStyle name="20% - Accent6 2 5_AFS-Nino" xfId="27649"/>
    <cellStyle name="20% - Accent6 2 50" xfId="21400"/>
    <cellStyle name="20% - Accent6 2 51" xfId="21401"/>
    <cellStyle name="20% - Accent6 2 52" xfId="21402"/>
    <cellStyle name="20% - Accent6 2 53" xfId="21403"/>
    <cellStyle name="20% - Accent6 2 54" xfId="21404"/>
    <cellStyle name="20% - Accent6 2 55" xfId="21405"/>
    <cellStyle name="20% - Accent6 2 56" xfId="21406"/>
    <cellStyle name="20% - Accent6 2 57" xfId="21407"/>
    <cellStyle name="20% - Accent6 2 58" xfId="21408"/>
    <cellStyle name="20% - Accent6 2 59" xfId="21409"/>
    <cellStyle name="20% - Accent6 2 6" xfId="156"/>
    <cellStyle name="20% - Accent6 2 6 10" xfId="27650"/>
    <cellStyle name="20% - Accent6 2 6 11" xfId="27651"/>
    <cellStyle name="20% - Accent6 2 6 12" xfId="22663"/>
    <cellStyle name="20% - Accent6 2 6 13" xfId="21410"/>
    <cellStyle name="20% - Accent6 2 6 2" xfId="23502"/>
    <cellStyle name="20% - Accent6 2 6 2 2" xfId="27652"/>
    <cellStyle name="20% - Accent6 2 6 2 2 2" xfId="27653"/>
    <cellStyle name="20% - Accent6 2 6 2 2 3" xfId="27654"/>
    <cellStyle name="20% - Accent6 2 6 2 3" xfId="27655"/>
    <cellStyle name="20% - Accent6 2 6 2 4" xfId="27656"/>
    <cellStyle name="20% - Accent6 2 6 2_AFS-Nino" xfId="27657"/>
    <cellStyle name="20% - Accent6 2 6 3" xfId="24329"/>
    <cellStyle name="20% - Accent6 2 6 3 2" xfId="27658"/>
    <cellStyle name="20% - Accent6 2 6 3 2 2" xfId="27659"/>
    <cellStyle name="20% - Accent6 2 6 3 2 3" xfId="27660"/>
    <cellStyle name="20% - Accent6 2 6 3 3" xfId="27661"/>
    <cellStyle name="20% - Accent6 2 6 3 4" xfId="27662"/>
    <cellStyle name="20% - Accent6 2 6 3_AFS-Nino" xfId="27663"/>
    <cellStyle name="20% - Accent6 2 6 4" xfId="27664"/>
    <cellStyle name="20% - Accent6 2 6 4 2" xfId="27665"/>
    <cellStyle name="20% - Accent6 2 6 4 3" xfId="27666"/>
    <cellStyle name="20% - Accent6 2 6 5" xfId="27667"/>
    <cellStyle name="20% - Accent6 2 6 6" xfId="27668"/>
    <cellStyle name="20% - Accent6 2 6 7" xfId="27669"/>
    <cellStyle name="20% - Accent6 2 6 8" xfId="27670"/>
    <cellStyle name="20% - Accent6 2 6 9" xfId="27671"/>
    <cellStyle name="20% - Accent6 2 6_AFS-Nino" xfId="27672"/>
    <cellStyle name="20% - Accent6 2 60" xfId="21411"/>
    <cellStyle name="20% - Accent6 2 61" xfId="21412"/>
    <cellStyle name="20% - Accent6 2 62" xfId="21413"/>
    <cellStyle name="20% - Accent6 2 63" xfId="21414"/>
    <cellStyle name="20% - Accent6 2 64" xfId="21415"/>
    <cellStyle name="20% - Accent6 2 65" xfId="21416"/>
    <cellStyle name="20% - Accent6 2 66" xfId="21417"/>
    <cellStyle name="20% - Accent6 2 67" xfId="21418"/>
    <cellStyle name="20% - Accent6 2 68" xfId="21419"/>
    <cellStyle name="20% - Accent6 2 69" xfId="21420"/>
    <cellStyle name="20% - Accent6 2 7" xfId="157"/>
    <cellStyle name="20% - Accent6 2 7 10" xfId="27673"/>
    <cellStyle name="20% - Accent6 2 7 11" xfId="27674"/>
    <cellStyle name="20% - Accent6 2 7 12" xfId="22664"/>
    <cellStyle name="20% - Accent6 2 7 13" xfId="21421"/>
    <cellStyle name="20% - Accent6 2 7 2" xfId="23503"/>
    <cellStyle name="20% - Accent6 2 7 2 2" xfId="27675"/>
    <cellStyle name="20% - Accent6 2 7 2 2 2" xfId="27676"/>
    <cellStyle name="20% - Accent6 2 7 2 2 3" xfId="27677"/>
    <cellStyle name="20% - Accent6 2 7 2 3" xfId="27678"/>
    <cellStyle name="20% - Accent6 2 7 2 4" xfId="27679"/>
    <cellStyle name="20% - Accent6 2 7 2_AFS-Nino" xfId="27680"/>
    <cellStyle name="20% - Accent6 2 7 3" xfId="24330"/>
    <cellStyle name="20% - Accent6 2 7 3 2" xfId="27681"/>
    <cellStyle name="20% - Accent6 2 7 3 2 2" xfId="27682"/>
    <cellStyle name="20% - Accent6 2 7 3 2 3" xfId="27683"/>
    <cellStyle name="20% - Accent6 2 7 3 3" xfId="27684"/>
    <cellStyle name="20% - Accent6 2 7 3 4" xfId="27685"/>
    <cellStyle name="20% - Accent6 2 7 3_AFS-Nino" xfId="27686"/>
    <cellStyle name="20% - Accent6 2 7 4" xfId="27687"/>
    <cellStyle name="20% - Accent6 2 7 4 2" xfId="27688"/>
    <cellStyle name="20% - Accent6 2 7 4 3" xfId="27689"/>
    <cellStyle name="20% - Accent6 2 7 5" xfId="27690"/>
    <cellStyle name="20% - Accent6 2 7 6" xfId="27691"/>
    <cellStyle name="20% - Accent6 2 7 7" xfId="27692"/>
    <cellStyle name="20% - Accent6 2 7 8" xfId="27693"/>
    <cellStyle name="20% - Accent6 2 7 9" xfId="27694"/>
    <cellStyle name="20% - Accent6 2 7_AFS-Nino" xfId="27695"/>
    <cellStyle name="20% - Accent6 2 70" xfId="21422"/>
    <cellStyle name="20% - Accent6 2 71" xfId="21423"/>
    <cellStyle name="20% - Accent6 2 72" xfId="21424"/>
    <cellStyle name="20% - Accent6 2 73" xfId="21425"/>
    <cellStyle name="20% - Accent6 2 74" xfId="21426"/>
    <cellStyle name="20% - Accent6 2 75" xfId="21427"/>
    <cellStyle name="20% - Accent6 2 76" xfId="21428"/>
    <cellStyle name="20% - Accent6 2 77" xfId="21429"/>
    <cellStyle name="20% - Accent6 2 78" xfId="21430"/>
    <cellStyle name="20% - Accent6 2 79" xfId="21431"/>
    <cellStyle name="20% - Accent6 2 8" xfId="158"/>
    <cellStyle name="20% - Accent6 2 8 10" xfId="27696"/>
    <cellStyle name="20% - Accent6 2 8 11" xfId="27697"/>
    <cellStyle name="20% - Accent6 2 8 12" xfId="22665"/>
    <cellStyle name="20% - Accent6 2 8 13" xfId="21432"/>
    <cellStyle name="20% - Accent6 2 8 2" xfId="23504"/>
    <cellStyle name="20% - Accent6 2 8 2 2" xfId="27698"/>
    <cellStyle name="20% - Accent6 2 8 2 2 2" xfId="27699"/>
    <cellStyle name="20% - Accent6 2 8 2 2 3" xfId="27700"/>
    <cellStyle name="20% - Accent6 2 8 2 3" xfId="27701"/>
    <cellStyle name="20% - Accent6 2 8 2 4" xfId="27702"/>
    <cellStyle name="20% - Accent6 2 8 2_AFS-Nino" xfId="27703"/>
    <cellStyle name="20% - Accent6 2 8 3" xfId="24331"/>
    <cellStyle name="20% - Accent6 2 8 3 2" xfId="27704"/>
    <cellStyle name="20% - Accent6 2 8 3 2 2" xfId="27705"/>
    <cellStyle name="20% - Accent6 2 8 3 2 3" xfId="27706"/>
    <cellStyle name="20% - Accent6 2 8 3 3" xfId="27707"/>
    <cellStyle name="20% - Accent6 2 8 3 4" xfId="27708"/>
    <cellStyle name="20% - Accent6 2 8 3_AFS-Nino" xfId="27709"/>
    <cellStyle name="20% - Accent6 2 8 4" xfId="27710"/>
    <cellStyle name="20% - Accent6 2 8 4 2" xfId="27711"/>
    <cellStyle name="20% - Accent6 2 8 4 3" xfId="27712"/>
    <cellStyle name="20% - Accent6 2 8 5" xfId="27713"/>
    <cellStyle name="20% - Accent6 2 8 6" xfId="27714"/>
    <cellStyle name="20% - Accent6 2 8 7" xfId="27715"/>
    <cellStyle name="20% - Accent6 2 8 8" xfId="27716"/>
    <cellStyle name="20% - Accent6 2 8 9" xfId="27717"/>
    <cellStyle name="20% - Accent6 2 8_AFS-Nino" xfId="27718"/>
    <cellStyle name="20% - Accent6 2 80" xfId="21433"/>
    <cellStyle name="20% - Accent6 2 81" xfId="21434"/>
    <cellStyle name="20% - Accent6 2 82" xfId="21435"/>
    <cellStyle name="20% - Accent6 2 83" xfId="21436"/>
    <cellStyle name="20% - Accent6 2 84" xfId="23280"/>
    <cellStyle name="20% - Accent6 2 9" xfId="159"/>
    <cellStyle name="20% - Accent6 2 9 10" xfId="27719"/>
    <cellStyle name="20% - Accent6 2 9 11" xfId="27720"/>
    <cellStyle name="20% - Accent6 2 9 12" xfId="22666"/>
    <cellStyle name="20% - Accent6 2 9 13" xfId="21437"/>
    <cellStyle name="20% - Accent6 2 9 2" xfId="23505"/>
    <cellStyle name="20% - Accent6 2 9 2 2" xfId="27721"/>
    <cellStyle name="20% - Accent6 2 9 2 2 2" xfId="27722"/>
    <cellStyle name="20% - Accent6 2 9 2 2 3" xfId="27723"/>
    <cellStyle name="20% - Accent6 2 9 2 3" xfId="27724"/>
    <cellStyle name="20% - Accent6 2 9 2 4" xfId="27725"/>
    <cellStyle name="20% - Accent6 2 9 2_AFS-Nino" xfId="27726"/>
    <cellStyle name="20% - Accent6 2 9 3" xfId="24332"/>
    <cellStyle name="20% - Accent6 2 9 3 2" xfId="27727"/>
    <cellStyle name="20% - Accent6 2 9 3 2 2" xfId="27728"/>
    <cellStyle name="20% - Accent6 2 9 3 2 3" xfId="27729"/>
    <cellStyle name="20% - Accent6 2 9 3 3" xfId="27730"/>
    <cellStyle name="20% - Accent6 2 9 3 4" xfId="27731"/>
    <cellStyle name="20% - Accent6 2 9 3_AFS-Nino" xfId="27732"/>
    <cellStyle name="20% - Accent6 2 9 4" xfId="27733"/>
    <cellStyle name="20% - Accent6 2 9 4 2" xfId="27734"/>
    <cellStyle name="20% - Accent6 2 9 4 3" xfId="27735"/>
    <cellStyle name="20% - Accent6 2 9 5" xfId="27736"/>
    <cellStyle name="20% - Accent6 2 9 6" xfId="27737"/>
    <cellStyle name="20% - Accent6 2 9 7" xfId="27738"/>
    <cellStyle name="20% - Accent6 2 9 8" xfId="27739"/>
    <cellStyle name="20% - Accent6 2 9 9" xfId="27740"/>
    <cellStyle name="20% - Accent6 2 9_AFS-Nino" xfId="27741"/>
    <cellStyle name="20% - Accent6 3" xfId="160"/>
    <cellStyle name="20% - Accent6 3 2" xfId="161"/>
    <cellStyle name="20% - Accent6 3 3" xfId="162"/>
    <cellStyle name="20% - Accent6 3 4" xfId="27742"/>
    <cellStyle name="20% - Accent6 4" xfId="163"/>
    <cellStyle name="20% - Accent6 4 2" xfId="164"/>
    <cellStyle name="20% - Accent6 4 3" xfId="165"/>
    <cellStyle name="20% - Accent6 4 4" xfId="27743"/>
    <cellStyle name="20% - Accent6 5" xfId="166"/>
    <cellStyle name="20% - Accent6 5 2" xfId="167"/>
    <cellStyle name="20% - Accent6 5 3" xfId="168"/>
    <cellStyle name="20% - Accent6 5 4" xfId="27744"/>
    <cellStyle name="20% - Accent6 6" xfId="169"/>
    <cellStyle name="20% - Accent6 6 2" xfId="170"/>
    <cellStyle name="20% - Accent6 6 3" xfId="171"/>
    <cellStyle name="20% - Accent6 6 4" xfId="27745"/>
    <cellStyle name="20% - Accent6 7" xfId="172"/>
    <cellStyle name="40% - Accent1 2" xfId="173"/>
    <cellStyle name="40% - Accent1 2 10" xfId="174"/>
    <cellStyle name="40% - Accent1 2 10 10" xfId="27746"/>
    <cellStyle name="40% - Accent1 2 10 11" xfId="27747"/>
    <cellStyle name="40% - Accent1 2 10 12" xfId="22667"/>
    <cellStyle name="40% - Accent1 2 10 13" xfId="21438"/>
    <cellStyle name="40% - Accent1 2 10 2" xfId="23506"/>
    <cellStyle name="40% - Accent1 2 10 2 2" xfId="27748"/>
    <cellStyle name="40% - Accent1 2 10 2 2 2" xfId="27749"/>
    <cellStyle name="40% - Accent1 2 10 2 2 3" xfId="27750"/>
    <cellStyle name="40% - Accent1 2 10 2 3" xfId="27751"/>
    <cellStyle name="40% - Accent1 2 10 2 4" xfId="27752"/>
    <cellStyle name="40% - Accent1 2 10 2_AFS-Nino" xfId="27753"/>
    <cellStyle name="40% - Accent1 2 10 3" xfId="24333"/>
    <cellStyle name="40% - Accent1 2 10 3 2" xfId="27754"/>
    <cellStyle name="40% - Accent1 2 10 3 2 2" xfId="27755"/>
    <cellStyle name="40% - Accent1 2 10 3 2 3" xfId="27756"/>
    <cellStyle name="40% - Accent1 2 10 3 3" xfId="27757"/>
    <cellStyle name="40% - Accent1 2 10 3 4" xfId="27758"/>
    <cellStyle name="40% - Accent1 2 10 3_AFS-Nino" xfId="27759"/>
    <cellStyle name="40% - Accent1 2 10 4" xfId="27760"/>
    <cellStyle name="40% - Accent1 2 10 4 2" xfId="27761"/>
    <cellStyle name="40% - Accent1 2 10 4 3" xfId="27762"/>
    <cellStyle name="40% - Accent1 2 10 5" xfId="27763"/>
    <cellStyle name="40% - Accent1 2 10 6" xfId="27764"/>
    <cellStyle name="40% - Accent1 2 10 7" xfId="27765"/>
    <cellStyle name="40% - Accent1 2 10 8" xfId="27766"/>
    <cellStyle name="40% - Accent1 2 10 9" xfId="27767"/>
    <cellStyle name="40% - Accent1 2 10_AFS-Nino" xfId="27768"/>
    <cellStyle name="40% - Accent1 2 11" xfId="175"/>
    <cellStyle name="40% - Accent1 2 11 2" xfId="27769"/>
    <cellStyle name="40% - Accent1 2 11 2 2" xfId="27770"/>
    <cellStyle name="40% - Accent1 2 11 2 3" xfId="27771"/>
    <cellStyle name="40% - Accent1 2 11 3" xfId="27772"/>
    <cellStyle name="40% - Accent1 2 11 4" xfId="27773"/>
    <cellStyle name="40% - Accent1 2 11 5" xfId="24087"/>
    <cellStyle name="40% - Accent1 2 11 6" xfId="21439"/>
    <cellStyle name="40% - Accent1 2 12" xfId="176"/>
    <cellStyle name="40% - Accent1 2 12 2" xfId="27774"/>
    <cellStyle name="40% - Accent1 2 12 2 2" xfId="27775"/>
    <cellStyle name="40% - Accent1 2 12 2 3" xfId="27776"/>
    <cellStyle name="40% - Accent1 2 12 3" xfId="27777"/>
    <cellStyle name="40% - Accent1 2 12 4" xfId="27778"/>
    <cellStyle name="40% - Accent1 2 12 5" xfId="24334"/>
    <cellStyle name="40% - Accent1 2 12 6" xfId="21440"/>
    <cellStyle name="40% - Accent1 2 13" xfId="21441"/>
    <cellStyle name="40% - Accent1 2 13 2" xfId="27780"/>
    <cellStyle name="40% - Accent1 2 13 3" xfId="27781"/>
    <cellStyle name="40% - Accent1 2 13 4" xfId="27779"/>
    <cellStyle name="40% - Accent1 2 14" xfId="21442"/>
    <cellStyle name="40% - Accent1 2 14 2" xfId="27782"/>
    <cellStyle name="40% - Accent1 2 15" xfId="21443"/>
    <cellStyle name="40% - Accent1 2 15 2" xfId="27783"/>
    <cellStyle name="40% - Accent1 2 16" xfId="21444"/>
    <cellStyle name="40% - Accent1 2 17" xfId="21445"/>
    <cellStyle name="40% - Accent1 2 18" xfId="21446"/>
    <cellStyle name="40% - Accent1 2 19" xfId="21447"/>
    <cellStyle name="40% - Accent1 2 2" xfId="177"/>
    <cellStyle name="40% - Accent1 2 2 10" xfId="27784"/>
    <cellStyle name="40% - Accent1 2 2 11" xfId="27785"/>
    <cellStyle name="40% - Accent1 2 2 12" xfId="22668"/>
    <cellStyle name="40% - Accent1 2 2 2" xfId="178"/>
    <cellStyle name="40% - Accent1 2 2 2 2" xfId="27786"/>
    <cellStyle name="40% - Accent1 2 2 2 2 2" xfId="27787"/>
    <cellStyle name="40% - Accent1 2 2 2 2 3" xfId="27788"/>
    <cellStyle name="40% - Accent1 2 2 2 3" xfId="27789"/>
    <cellStyle name="40% - Accent1 2 2 2 4" xfId="27790"/>
    <cellStyle name="40% - Accent1 2 2 2 5" xfId="23507"/>
    <cellStyle name="40% - Accent1 2 2 2_AFS-Nino" xfId="27791"/>
    <cellStyle name="40% - Accent1 2 2 3" xfId="24335"/>
    <cellStyle name="40% - Accent1 2 2 3 2" xfId="27792"/>
    <cellStyle name="40% - Accent1 2 2 3 2 2" xfId="27793"/>
    <cellStyle name="40% - Accent1 2 2 3 2 3" xfId="27794"/>
    <cellStyle name="40% - Accent1 2 2 3 3" xfId="27795"/>
    <cellStyle name="40% - Accent1 2 2 3 4" xfId="27796"/>
    <cellStyle name="40% - Accent1 2 2 3_AFS-Nino" xfId="27797"/>
    <cellStyle name="40% - Accent1 2 2 4" xfId="27798"/>
    <cellStyle name="40% - Accent1 2 2 4 2" xfId="27799"/>
    <cellStyle name="40% - Accent1 2 2 4 3" xfId="27800"/>
    <cellStyle name="40% - Accent1 2 2 5" xfId="27801"/>
    <cellStyle name="40% - Accent1 2 2 6" xfId="27802"/>
    <cellStyle name="40% - Accent1 2 2 7" xfId="27803"/>
    <cellStyle name="40% - Accent1 2 2 8" xfId="27804"/>
    <cellStyle name="40% - Accent1 2 2 9" xfId="27805"/>
    <cellStyle name="40% - Accent1 2 2_AFS-Nino" xfId="27806"/>
    <cellStyle name="40% - Accent1 2 20" xfId="21448"/>
    <cellStyle name="40% - Accent1 2 20 2" xfId="27807"/>
    <cellStyle name="40% - Accent1 2 21" xfId="21449"/>
    <cellStyle name="40% - Accent1 2 22" xfId="21450"/>
    <cellStyle name="40% - Accent1 2 23" xfId="21451"/>
    <cellStyle name="40% - Accent1 2 24" xfId="21452"/>
    <cellStyle name="40% - Accent1 2 25" xfId="21453"/>
    <cellStyle name="40% - Accent1 2 26" xfId="21454"/>
    <cellStyle name="40% - Accent1 2 27" xfId="21455"/>
    <cellStyle name="40% - Accent1 2 28" xfId="21456"/>
    <cellStyle name="40% - Accent1 2 29" xfId="21457"/>
    <cellStyle name="40% - Accent1 2 3" xfId="179"/>
    <cellStyle name="40% - Accent1 2 3 10" xfId="27808"/>
    <cellStyle name="40% - Accent1 2 3 11" xfId="27809"/>
    <cellStyle name="40% - Accent1 2 3 12" xfId="22669"/>
    <cellStyle name="40% - Accent1 2 3 13" xfId="21458"/>
    <cellStyle name="40% - Accent1 2 3 2" xfId="23508"/>
    <cellStyle name="40% - Accent1 2 3 2 2" xfId="27810"/>
    <cellStyle name="40% - Accent1 2 3 2 2 2" xfId="27811"/>
    <cellStyle name="40% - Accent1 2 3 2 2 3" xfId="27812"/>
    <cellStyle name="40% - Accent1 2 3 2 3" xfId="27813"/>
    <cellStyle name="40% - Accent1 2 3 2 4" xfId="27814"/>
    <cellStyle name="40% - Accent1 2 3 2_AFS-Nino" xfId="27815"/>
    <cellStyle name="40% - Accent1 2 3 3" xfId="24336"/>
    <cellStyle name="40% - Accent1 2 3 3 2" xfId="27816"/>
    <cellStyle name="40% - Accent1 2 3 3 2 2" xfId="27817"/>
    <cellStyle name="40% - Accent1 2 3 3 2 3" xfId="27818"/>
    <cellStyle name="40% - Accent1 2 3 3 3" xfId="27819"/>
    <cellStyle name="40% - Accent1 2 3 3 4" xfId="27820"/>
    <cellStyle name="40% - Accent1 2 3 3_AFS-Nino" xfId="27821"/>
    <cellStyle name="40% - Accent1 2 3 4" xfId="27822"/>
    <cellStyle name="40% - Accent1 2 3 4 2" xfId="27823"/>
    <cellStyle name="40% - Accent1 2 3 4 3" xfId="27824"/>
    <cellStyle name="40% - Accent1 2 3 5" xfId="27825"/>
    <cellStyle name="40% - Accent1 2 3 6" xfId="27826"/>
    <cellStyle name="40% - Accent1 2 3 7" xfId="27827"/>
    <cellStyle name="40% - Accent1 2 3 8" xfId="27828"/>
    <cellStyle name="40% - Accent1 2 3 9" xfId="27829"/>
    <cellStyle name="40% - Accent1 2 3_AFS-Nino" xfId="27830"/>
    <cellStyle name="40% - Accent1 2 30" xfId="21459"/>
    <cellStyle name="40% - Accent1 2 31" xfId="21460"/>
    <cellStyle name="40% - Accent1 2 32" xfId="21461"/>
    <cellStyle name="40% - Accent1 2 33" xfId="21462"/>
    <cellStyle name="40% - Accent1 2 34" xfId="21463"/>
    <cellStyle name="40% - Accent1 2 35" xfId="21464"/>
    <cellStyle name="40% - Accent1 2 36" xfId="21465"/>
    <cellStyle name="40% - Accent1 2 37" xfId="21466"/>
    <cellStyle name="40% - Accent1 2 38" xfId="21467"/>
    <cellStyle name="40% - Accent1 2 39" xfId="21468"/>
    <cellStyle name="40% - Accent1 2 4" xfId="180"/>
    <cellStyle name="40% - Accent1 2 4 10" xfId="27831"/>
    <cellStyle name="40% - Accent1 2 4 11" xfId="27832"/>
    <cellStyle name="40% - Accent1 2 4 12" xfId="22670"/>
    <cellStyle name="40% - Accent1 2 4 13" xfId="21469"/>
    <cellStyle name="40% - Accent1 2 4 2" xfId="23509"/>
    <cellStyle name="40% - Accent1 2 4 2 2" xfId="27833"/>
    <cellStyle name="40% - Accent1 2 4 2 2 2" xfId="27834"/>
    <cellStyle name="40% - Accent1 2 4 2 2 3" xfId="27835"/>
    <cellStyle name="40% - Accent1 2 4 2 3" xfId="27836"/>
    <cellStyle name="40% - Accent1 2 4 2 4" xfId="27837"/>
    <cellStyle name="40% - Accent1 2 4 2_AFS-Nino" xfId="27838"/>
    <cellStyle name="40% - Accent1 2 4 3" xfId="24337"/>
    <cellStyle name="40% - Accent1 2 4 3 2" xfId="27839"/>
    <cellStyle name="40% - Accent1 2 4 3 2 2" xfId="27840"/>
    <cellStyle name="40% - Accent1 2 4 3 2 3" xfId="27841"/>
    <cellStyle name="40% - Accent1 2 4 3 3" xfId="27842"/>
    <cellStyle name="40% - Accent1 2 4 3 4" xfId="27843"/>
    <cellStyle name="40% - Accent1 2 4 3_AFS-Nino" xfId="27844"/>
    <cellStyle name="40% - Accent1 2 4 4" xfId="27845"/>
    <cellStyle name="40% - Accent1 2 4 4 2" xfId="27846"/>
    <cellStyle name="40% - Accent1 2 4 4 3" xfId="27847"/>
    <cellStyle name="40% - Accent1 2 4 5" xfId="27848"/>
    <cellStyle name="40% - Accent1 2 4 6" xfId="27849"/>
    <cellStyle name="40% - Accent1 2 4 7" xfId="27850"/>
    <cellStyle name="40% - Accent1 2 4 8" xfId="27851"/>
    <cellStyle name="40% - Accent1 2 4 9" xfId="27852"/>
    <cellStyle name="40% - Accent1 2 4_AFS-Nino" xfId="27853"/>
    <cellStyle name="40% - Accent1 2 40" xfId="21470"/>
    <cellStyle name="40% - Accent1 2 41" xfId="21471"/>
    <cellStyle name="40% - Accent1 2 42" xfId="21472"/>
    <cellStyle name="40% - Accent1 2 43" xfId="21473"/>
    <cellStyle name="40% - Accent1 2 44" xfId="21474"/>
    <cellStyle name="40% - Accent1 2 45" xfId="21475"/>
    <cellStyle name="40% - Accent1 2 46" xfId="21476"/>
    <cellStyle name="40% - Accent1 2 47" xfId="21477"/>
    <cellStyle name="40% - Accent1 2 48" xfId="21478"/>
    <cellStyle name="40% - Accent1 2 49" xfId="21479"/>
    <cellStyle name="40% - Accent1 2 5" xfId="181"/>
    <cellStyle name="40% - Accent1 2 5 10" xfId="27854"/>
    <cellStyle name="40% - Accent1 2 5 11" xfId="27855"/>
    <cellStyle name="40% - Accent1 2 5 12" xfId="22671"/>
    <cellStyle name="40% - Accent1 2 5 13" xfId="21480"/>
    <cellStyle name="40% - Accent1 2 5 2" xfId="23510"/>
    <cellStyle name="40% - Accent1 2 5 2 2" xfId="27856"/>
    <cellStyle name="40% - Accent1 2 5 2 2 2" xfId="27857"/>
    <cellStyle name="40% - Accent1 2 5 2 2 3" xfId="27858"/>
    <cellStyle name="40% - Accent1 2 5 2 3" xfId="27859"/>
    <cellStyle name="40% - Accent1 2 5 2 4" xfId="27860"/>
    <cellStyle name="40% - Accent1 2 5 2_AFS-Nino" xfId="27861"/>
    <cellStyle name="40% - Accent1 2 5 3" xfId="24338"/>
    <cellStyle name="40% - Accent1 2 5 3 2" xfId="27862"/>
    <cellStyle name="40% - Accent1 2 5 3 2 2" xfId="27863"/>
    <cellStyle name="40% - Accent1 2 5 3 2 3" xfId="27864"/>
    <cellStyle name="40% - Accent1 2 5 3 3" xfId="27865"/>
    <cellStyle name="40% - Accent1 2 5 3 4" xfId="27866"/>
    <cellStyle name="40% - Accent1 2 5 3_AFS-Nino" xfId="27867"/>
    <cellStyle name="40% - Accent1 2 5 4" xfId="27868"/>
    <cellStyle name="40% - Accent1 2 5 4 2" xfId="27869"/>
    <cellStyle name="40% - Accent1 2 5 4 3" xfId="27870"/>
    <cellStyle name="40% - Accent1 2 5 5" xfId="27871"/>
    <cellStyle name="40% - Accent1 2 5 6" xfId="27872"/>
    <cellStyle name="40% - Accent1 2 5 7" xfId="27873"/>
    <cellStyle name="40% - Accent1 2 5 8" xfId="27874"/>
    <cellStyle name="40% - Accent1 2 5 9" xfId="27875"/>
    <cellStyle name="40% - Accent1 2 5_AFS-Nino" xfId="27876"/>
    <cellStyle name="40% - Accent1 2 50" xfId="21481"/>
    <cellStyle name="40% - Accent1 2 51" xfId="21482"/>
    <cellStyle name="40% - Accent1 2 52" xfId="21483"/>
    <cellStyle name="40% - Accent1 2 53" xfId="21484"/>
    <cellStyle name="40% - Accent1 2 54" xfId="21485"/>
    <cellStyle name="40% - Accent1 2 55" xfId="21486"/>
    <cellStyle name="40% - Accent1 2 56" xfId="21487"/>
    <cellStyle name="40% - Accent1 2 57" xfId="21488"/>
    <cellStyle name="40% - Accent1 2 58" xfId="21489"/>
    <cellStyle name="40% - Accent1 2 59" xfId="21490"/>
    <cellStyle name="40% - Accent1 2 6" xfId="182"/>
    <cellStyle name="40% - Accent1 2 6 10" xfId="27877"/>
    <cellStyle name="40% - Accent1 2 6 11" xfId="27878"/>
    <cellStyle name="40% - Accent1 2 6 12" xfId="22672"/>
    <cellStyle name="40% - Accent1 2 6 13" xfId="21491"/>
    <cellStyle name="40% - Accent1 2 6 2" xfId="23511"/>
    <cellStyle name="40% - Accent1 2 6 2 2" xfId="27879"/>
    <cellStyle name="40% - Accent1 2 6 2 2 2" xfId="27880"/>
    <cellStyle name="40% - Accent1 2 6 2 2 3" xfId="27881"/>
    <cellStyle name="40% - Accent1 2 6 2 3" xfId="27882"/>
    <cellStyle name="40% - Accent1 2 6 2 4" xfId="27883"/>
    <cellStyle name="40% - Accent1 2 6 2_AFS-Nino" xfId="27884"/>
    <cellStyle name="40% - Accent1 2 6 3" xfId="24339"/>
    <cellStyle name="40% - Accent1 2 6 3 2" xfId="27885"/>
    <cellStyle name="40% - Accent1 2 6 3 2 2" xfId="27886"/>
    <cellStyle name="40% - Accent1 2 6 3 2 3" xfId="27887"/>
    <cellStyle name="40% - Accent1 2 6 3 3" xfId="27888"/>
    <cellStyle name="40% - Accent1 2 6 3 4" xfId="27889"/>
    <cellStyle name="40% - Accent1 2 6 3_AFS-Nino" xfId="27890"/>
    <cellStyle name="40% - Accent1 2 6 4" xfId="27891"/>
    <cellStyle name="40% - Accent1 2 6 4 2" xfId="27892"/>
    <cellStyle name="40% - Accent1 2 6 4 3" xfId="27893"/>
    <cellStyle name="40% - Accent1 2 6 5" xfId="27894"/>
    <cellStyle name="40% - Accent1 2 6 6" xfId="27895"/>
    <cellStyle name="40% - Accent1 2 6 7" xfId="27896"/>
    <cellStyle name="40% - Accent1 2 6 8" xfId="27897"/>
    <cellStyle name="40% - Accent1 2 6 9" xfId="27898"/>
    <cellStyle name="40% - Accent1 2 6_AFS-Nino" xfId="27899"/>
    <cellStyle name="40% - Accent1 2 60" xfId="21492"/>
    <cellStyle name="40% - Accent1 2 61" xfId="21493"/>
    <cellStyle name="40% - Accent1 2 62" xfId="21494"/>
    <cellStyle name="40% - Accent1 2 63" xfId="21495"/>
    <cellStyle name="40% - Accent1 2 64" xfId="21496"/>
    <cellStyle name="40% - Accent1 2 65" xfId="21497"/>
    <cellStyle name="40% - Accent1 2 66" xfId="21498"/>
    <cellStyle name="40% - Accent1 2 67" xfId="21499"/>
    <cellStyle name="40% - Accent1 2 68" xfId="21500"/>
    <cellStyle name="40% - Accent1 2 69" xfId="21501"/>
    <cellStyle name="40% - Accent1 2 7" xfId="183"/>
    <cellStyle name="40% - Accent1 2 7 10" xfId="27900"/>
    <cellStyle name="40% - Accent1 2 7 11" xfId="27901"/>
    <cellStyle name="40% - Accent1 2 7 12" xfId="22673"/>
    <cellStyle name="40% - Accent1 2 7 13" xfId="21502"/>
    <cellStyle name="40% - Accent1 2 7 2" xfId="23512"/>
    <cellStyle name="40% - Accent1 2 7 2 2" xfId="27902"/>
    <cellStyle name="40% - Accent1 2 7 2 2 2" xfId="27903"/>
    <cellStyle name="40% - Accent1 2 7 2 2 3" xfId="27904"/>
    <cellStyle name="40% - Accent1 2 7 2 3" xfId="27905"/>
    <cellStyle name="40% - Accent1 2 7 2 4" xfId="27906"/>
    <cellStyle name="40% - Accent1 2 7 2_AFS-Nino" xfId="27907"/>
    <cellStyle name="40% - Accent1 2 7 3" xfId="24340"/>
    <cellStyle name="40% - Accent1 2 7 3 2" xfId="27908"/>
    <cellStyle name="40% - Accent1 2 7 3 2 2" xfId="27909"/>
    <cellStyle name="40% - Accent1 2 7 3 2 3" xfId="27910"/>
    <cellStyle name="40% - Accent1 2 7 3 3" xfId="27911"/>
    <cellStyle name="40% - Accent1 2 7 3 4" xfId="27912"/>
    <cellStyle name="40% - Accent1 2 7 3_AFS-Nino" xfId="27913"/>
    <cellStyle name="40% - Accent1 2 7 4" xfId="27914"/>
    <cellStyle name="40% - Accent1 2 7 4 2" xfId="27915"/>
    <cellStyle name="40% - Accent1 2 7 4 3" xfId="27916"/>
    <cellStyle name="40% - Accent1 2 7 5" xfId="27917"/>
    <cellStyle name="40% - Accent1 2 7 6" xfId="27918"/>
    <cellStyle name="40% - Accent1 2 7 7" xfId="27919"/>
    <cellStyle name="40% - Accent1 2 7 8" xfId="27920"/>
    <cellStyle name="40% - Accent1 2 7 9" xfId="27921"/>
    <cellStyle name="40% - Accent1 2 7_AFS-Nino" xfId="27922"/>
    <cellStyle name="40% - Accent1 2 70" xfId="21503"/>
    <cellStyle name="40% - Accent1 2 71" xfId="21504"/>
    <cellStyle name="40% - Accent1 2 72" xfId="21505"/>
    <cellStyle name="40% - Accent1 2 73" xfId="21506"/>
    <cellStyle name="40% - Accent1 2 74" xfId="21507"/>
    <cellStyle name="40% - Accent1 2 75" xfId="21508"/>
    <cellStyle name="40% - Accent1 2 76" xfId="21509"/>
    <cellStyle name="40% - Accent1 2 77" xfId="21510"/>
    <cellStyle name="40% - Accent1 2 78" xfId="21511"/>
    <cellStyle name="40% - Accent1 2 79" xfId="21512"/>
    <cellStyle name="40% - Accent1 2 8" xfId="184"/>
    <cellStyle name="40% - Accent1 2 8 10" xfId="27923"/>
    <cellStyle name="40% - Accent1 2 8 11" xfId="27924"/>
    <cellStyle name="40% - Accent1 2 8 12" xfId="22674"/>
    <cellStyle name="40% - Accent1 2 8 13" xfId="21513"/>
    <cellStyle name="40% - Accent1 2 8 2" xfId="23513"/>
    <cellStyle name="40% - Accent1 2 8 2 2" xfId="27925"/>
    <cellStyle name="40% - Accent1 2 8 2 2 2" xfId="27926"/>
    <cellStyle name="40% - Accent1 2 8 2 2 3" xfId="27927"/>
    <cellStyle name="40% - Accent1 2 8 2 3" xfId="27928"/>
    <cellStyle name="40% - Accent1 2 8 2 4" xfId="27929"/>
    <cellStyle name="40% - Accent1 2 8 2_AFS-Nino" xfId="27930"/>
    <cellStyle name="40% - Accent1 2 8 3" xfId="24341"/>
    <cellStyle name="40% - Accent1 2 8 3 2" xfId="27931"/>
    <cellStyle name="40% - Accent1 2 8 3 2 2" xfId="27932"/>
    <cellStyle name="40% - Accent1 2 8 3 2 3" xfId="27933"/>
    <cellStyle name="40% - Accent1 2 8 3 3" xfId="27934"/>
    <cellStyle name="40% - Accent1 2 8 3 4" xfId="27935"/>
    <cellStyle name="40% - Accent1 2 8 3_AFS-Nino" xfId="27936"/>
    <cellStyle name="40% - Accent1 2 8 4" xfId="27937"/>
    <cellStyle name="40% - Accent1 2 8 4 2" xfId="27938"/>
    <cellStyle name="40% - Accent1 2 8 4 3" xfId="27939"/>
    <cellStyle name="40% - Accent1 2 8 5" xfId="27940"/>
    <cellStyle name="40% - Accent1 2 8 6" xfId="27941"/>
    <cellStyle name="40% - Accent1 2 8 7" xfId="27942"/>
    <cellStyle name="40% - Accent1 2 8 8" xfId="27943"/>
    <cellStyle name="40% - Accent1 2 8 9" xfId="27944"/>
    <cellStyle name="40% - Accent1 2 8_AFS-Nino" xfId="27945"/>
    <cellStyle name="40% - Accent1 2 80" xfId="21514"/>
    <cellStyle name="40% - Accent1 2 81" xfId="21515"/>
    <cellStyle name="40% - Accent1 2 82" xfId="21516"/>
    <cellStyle name="40% - Accent1 2 83" xfId="21517"/>
    <cellStyle name="40% - Accent1 2 84" xfId="23281"/>
    <cellStyle name="40% - Accent1 2 9" xfId="185"/>
    <cellStyle name="40% - Accent1 2 9 10" xfId="27946"/>
    <cellStyle name="40% - Accent1 2 9 11" xfId="27947"/>
    <cellStyle name="40% - Accent1 2 9 12" xfId="22675"/>
    <cellStyle name="40% - Accent1 2 9 13" xfId="21518"/>
    <cellStyle name="40% - Accent1 2 9 2" xfId="23514"/>
    <cellStyle name="40% - Accent1 2 9 2 2" xfId="27948"/>
    <cellStyle name="40% - Accent1 2 9 2 2 2" xfId="27949"/>
    <cellStyle name="40% - Accent1 2 9 2 2 3" xfId="27950"/>
    <cellStyle name="40% - Accent1 2 9 2 3" xfId="27951"/>
    <cellStyle name="40% - Accent1 2 9 2 4" xfId="27952"/>
    <cellStyle name="40% - Accent1 2 9 2_AFS-Nino" xfId="27953"/>
    <cellStyle name="40% - Accent1 2 9 3" xfId="24342"/>
    <cellStyle name="40% - Accent1 2 9 3 2" xfId="27954"/>
    <cellStyle name="40% - Accent1 2 9 3 2 2" xfId="27955"/>
    <cellStyle name="40% - Accent1 2 9 3 2 3" xfId="27956"/>
    <cellStyle name="40% - Accent1 2 9 3 3" xfId="27957"/>
    <cellStyle name="40% - Accent1 2 9 3 4" xfId="27958"/>
    <cellStyle name="40% - Accent1 2 9 3_AFS-Nino" xfId="27959"/>
    <cellStyle name="40% - Accent1 2 9 4" xfId="27960"/>
    <cellStyle name="40% - Accent1 2 9 4 2" xfId="27961"/>
    <cellStyle name="40% - Accent1 2 9 4 3" xfId="27962"/>
    <cellStyle name="40% - Accent1 2 9 5" xfId="27963"/>
    <cellStyle name="40% - Accent1 2 9 6" xfId="27964"/>
    <cellStyle name="40% - Accent1 2 9 7" xfId="27965"/>
    <cellStyle name="40% - Accent1 2 9 8" xfId="27966"/>
    <cellStyle name="40% - Accent1 2 9 9" xfId="27967"/>
    <cellStyle name="40% - Accent1 2 9_AFS-Nino" xfId="27968"/>
    <cellStyle name="40% - Accent1 3" xfId="186"/>
    <cellStyle name="40% - Accent1 3 2" xfId="187"/>
    <cellStyle name="40% - Accent1 3 3" xfId="188"/>
    <cellStyle name="40% - Accent1 3 4" xfId="27969"/>
    <cellStyle name="40% - Accent1 4" xfId="189"/>
    <cellStyle name="40% - Accent1 4 2" xfId="190"/>
    <cellStyle name="40% - Accent1 4 3" xfId="191"/>
    <cellStyle name="40% - Accent1 4 4" xfId="27970"/>
    <cellStyle name="40% - Accent1 5" xfId="192"/>
    <cellStyle name="40% - Accent1 5 2" xfId="193"/>
    <cellStyle name="40% - Accent1 5 3" xfId="194"/>
    <cellStyle name="40% - Accent1 5 4" xfId="27971"/>
    <cellStyle name="40% - Accent1 6" xfId="195"/>
    <cellStyle name="40% - Accent1 6 2" xfId="196"/>
    <cellStyle name="40% - Accent1 6 3" xfId="197"/>
    <cellStyle name="40% - Accent1 6 4" xfId="27972"/>
    <cellStyle name="40% - Accent1 7" xfId="198"/>
    <cellStyle name="40% - Accent2 2" xfId="199"/>
    <cellStyle name="40% - Accent2 2 10" xfId="200"/>
    <cellStyle name="40% - Accent2 2 10 10" xfId="27973"/>
    <cellStyle name="40% - Accent2 2 10 11" xfId="27974"/>
    <cellStyle name="40% - Accent2 2 10 12" xfId="22676"/>
    <cellStyle name="40% - Accent2 2 10 13" xfId="21519"/>
    <cellStyle name="40% - Accent2 2 10 2" xfId="23515"/>
    <cellStyle name="40% - Accent2 2 10 2 2" xfId="27975"/>
    <cellStyle name="40% - Accent2 2 10 2 2 2" xfId="27976"/>
    <cellStyle name="40% - Accent2 2 10 2 2 3" xfId="27977"/>
    <cellStyle name="40% - Accent2 2 10 2 3" xfId="27978"/>
    <cellStyle name="40% - Accent2 2 10 2 4" xfId="27979"/>
    <cellStyle name="40% - Accent2 2 10 2_AFS-Nino" xfId="27980"/>
    <cellStyle name="40% - Accent2 2 10 3" xfId="24343"/>
    <cellStyle name="40% - Accent2 2 10 3 2" xfId="27981"/>
    <cellStyle name="40% - Accent2 2 10 3 2 2" xfId="27982"/>
    <cellStyle name="40% - Accent2 2 10 3 2 3" xfId="27983"/>
    <cellStyle name="40% - Accent2 2 10 3 3" xfId="27984"/>
    <cellStyle name="40% - Accent2 2 10 3 4" xfId="27985"/>
    <cellStyle name="40% - Accent2 2 10 3_AFS-Nino" xfId="27986"/>
    <cellStyle name="40% - Accent2 2 10 4" xfId="27987"/>
    <cellStyle name="40% - Accent2 2 10 4 2" xfId="27988"/>
    <cellStyle name="40% - Accent2 2 10 4 3" xfId="27989"/>
    <cellStyle name="40% - Accent2 2 10 5" xfId="27990"/>
    <cellStyle name="40% - Accent2 2 10 6" xfId="27991"/>
    <cellStyle name="40% - Accent2 2 10 7" xfId="27992"/>
    <cellStyle name="40% - Accent2 2 10 8" xfId="27993"/>
    <cellStyle name="40% - Accent2 2 10 9" xfId="27994"/>
    <cellStyle name="40% - Accent2 2 10_AFS-Nino" xfId="27995"/>
    <cellStyle name="40% - Accent2 2 11" xfId="201"/>
    <cellStyle name="40% - Accent2 2 11 2" xfId="27996"/>
    <cellStyle name="40% - Accent2 2 11 2 2" xfId="27997"/>
    <cellStyle name="40% - Accent2 2 11 2 3" xfId="27998"/>
    <cellStyle name="40% - Accent2 2 11 3" xfId="27999"/>
    <cellStyle name="40% - Accent2 2 11 4" xfId="28000"/>
    <cellStyle name="40% - Accent2 2 11 5" xfId="24088"/>
    <cellStyle name="40% - Accent2 2 11 6" xfId="21520"/>
    <cellStyle name="40% - Accent2 2 12" xfId="202"/>
    <cellStyle name="40% - Accent2 2 12 2" xfId="28001"/>
    <cellStyle name="40% - Accent2 2 12 2 2" xfId="28002"/>
    <cellStyle name="40% - Accent2 2 12 2 3" xfId="28003"/>
    <cellStyle name="40% - Accent2 2 12 3" xfId="28004"/>
    <cellStyle name="40% - Accent2 2 12 4" xfId="28005"/>
    <cellStyle name="40% - Accent2 2 12 5" xfId="24344"/>
    <cellStyle name="40% - Accent2 2 12 6" xfId="21521"/>
    <cellStyle name="40% - Accent2 2 13" xfId="21522"/>
    <cellStyle name="40% - Accent2 2 13 2" xfId="28007"/>
    <cellStyle name="40% - Accent2 2 13 3" xfId="28008"/>
    <cellStyle name="40% - Accent2 2 13 4" xfId="28006"/>
    <cellStyle name="40% - Accent2 2 14" xfId="21523"/>
    <cellStyle name="40% - Accent2 2 14 2" xfId="28009"/>
    <cellStyle name="40% - Accent2 2 15" xfId="21524"/>
    <cellStyle name="40% - Accent2 2 15 2" xfId="28010"/>
    <cellStyle name="40% - Accent2 2 16" xfId="21525"/>
    <cellStyle name="40% - Accent2 2 17" xfId="21526"/>
    <cellStyle name="40% - Accent2 2 18" xfId="21527"/>
    <cellStyle name="40% - Accent2 2 19" xfId="21528"/>
    <cellStyle name="40% - Accent2 2 2" xfId="203"/>
    <cellStyle name="40% - Accent2 2 2 10" xfId="28011"/>
    <cellStyle name="40% - Accent2 2 2 11" xfId="28012"/>
    <cellStyle name="40% - Accent2 2 2 12" xfId="22677"/>
    <cellStyle name="40% - Accent2 2 2 2" xfId="204"/>
    <cellStyle name="40% - Accent2 2 2 2 2" xfId="28013"/>
    <cellStyle name="40% - Accent2 2 2 2 2 2" xfId="28014"/>
    <cellStyle name="40% - Accent2 2 2 2 2 3" xfId="28015"/>
    <cellStyle name="40% - Accent2 2 2 2 3" xfId="28016"/>
    <cellStyle name="40% - Accent2 2 2 2 4" xfId="28017"/>
    <cellStyle name="40% - Accent2 2 2 2 5" xfId="23516"/>
    <cellStyle name="40% - Accent2 2 2 2_AFS-Nino" xfId="28018"/>
    <cellStyle name="40% - Accent2 2 2 3" xfId="24345"/>
    <cellStyle name="40% - Accent2 2 2 3 2" xfId="28019"/>
    <cellStyle name="40% - Accent2 2 2 3 2 2" xfId="28020"/>
    <cellStyle name="40% - Accent2 2 2 3 2 3" xfId="28021"/>
    <cellStyle name="40% - Accent2 2 2 3 3" xfId="28022"/>
    <cellStyle name="40% - Accent2 2 2 3 4" xfId="28023"/>
    <cellStyle name="40% - Accent2 2 2 3_AFS-Nino" xfId="28024"/>
    <cellStyle name="40% - Accent2 2 2 4" xfId="28025"/>
    <cellStyle name="40% - Accent2 2 2 4 2" xfId="28026"/>
    <cellStyle name="40% - Accent2 2 2 4 3" xfId="28027"/>
    <cellStyle name="40% - Accent2 2 2 5" xfId="28028"/>
    <cellStyle name="40% - Accent2 2 2 6" xfId="28029"/>
    <cellStyle name="40% - Accent2 2 2 7" xfId="28030"/>
    <cellStyle name="40% - Accent2 2 2 8" xfId="28031"/>
    <cellStyle name="40% - Accent2 2 2 9" xfId="28032"/>
    <cellStyle name="40% - Accent2 2 2_AFS-Nino" xfId="28033"/>
    <cellStyle name="40% - Accent2 2 20" xfId="21529"/>
    <cellStyle name="40% - Accent2 2 20 2" xfId="28034"/>
    <cellStyle name="40% - Accent2 2 21" xfId="21530"/>
    <cellStyle name="40% - Accent2 2 22" xfId="21531"/>
    <cellStyle name="40% - Accent2 2 23" xfId="21532"/>
    <cellStyle name="40% - Accent2 2 24" xfId="21533"/>
    <cellStyle name="40% - Accent2 2 25" xfId="21534"/>
    <cellStyle name="40% - Accent2 2 26" xfId="21535"/>
    <cellStyle name="40% - Accent2 2 27" xfId="21536"/>
    <cellStyle name="40% - Accent2 2 28" xfId="21537"/>
    <cellStyle name="40% - Accent2 2 29" xfId="21538"/>
    <cellStyle name="40% - Accent2 2 3" xfId="205"/>
    <cellStyle name="40% - Accent2 2 3 10" xfId="28035"/>
    <cellStyle name="40% - Accent2 2 3 11" xfId="28036"/>
    <cellStyle name="40% - Accent2 2 3 12" xfId="22678"/>
    <cellStyle name="40% - Accent2 2 3 13" xfId="21539"/>
    <cellStyle name="40% - Accent2 2 3 2" xfId="23517"/>
    <cellStyle name="40% - Accent2 2 3 2 2" xfId="28037"/>
    <cellStyle name="40% - Accent2 2 3 2 2 2" xfId="28038"/>
    <cellStyle name="40% - Accent2 2 3 2 2 3" xfId="28039"/>
    <cellStyle name="40% - Accent2 2 3 2 3" xfId="28040"/>
    <cellStyle name="40% - Accent2 2 3 2 4" xfId="28041"/>
    <cellStyle name="40% - Accent2 2 3 2_AFS-Nino" xfId="28042"/>
    <cellStyle name="40% - Accent2 2 3 3" xfId="24346"/>
    <cellStyle name="40% - Accent2 2 3 3 2" xfId="28043"/>
    <cellStyle name="40% - Accent2 2 3 3 2 2" xfId="28044"/>
    <cellStyle name="40% - Accent2 2 3 3 2 3" xfId="28045"/>
    <cellStyle name="40% - Accent2 2 3 3 3" xfId="28046"/>
    <cellStyle name="40% - Accent2 2 3 3 4" xfId="28047"/>
    <cellStyle name="40% - Accent2 2 3 3_AFS-Nino" xfId="28048"/>
    <cellStyle name="40% - Accent2 2 3 4" xfId="28049"/>
    <cellStyle name="40% - Accent2 2 3 4 2" xfId="28050"/>
    <cellStyle name="40% - Accent2 2 3 4 3" xfId="28051"/>
    <cellStyle name="40% - Accent2 2 3 5" xfId="28052"/>
    <cellStyle name="40% - Accent2 2 3 6" xfId="28053"/>
    <cellStyle name="40% - Accent2 2 3 7" xfId="28054"/>
    <cellStyle name="40% - Accent2 2 3 8" xfId="28055"/>
    <cellStyle name="40% - Accent2 2 3 9" xfId="28056"/>
    <cellStyle name="40% - Accent2 2 3_AFS-Nino" xfId="28057"/>
    <cellStyle name="40% - Accent2 2 30" xfId="21540"/>
    <cellStyle name="40% - Accent2 2 31" xfId="21541"/>
    <cellStyle name="40% - Accent2 2 32" xfId="21542"/>
    <cellStyle name="40% - Accent2 2 33" xfId="21543"/>
    <cellStyle name="40% - Accent2 2 34" xfId="21544"/>
    <cellStyle name="40% - Accent2 2 35" xfId="21545"/>
    <cellStyle name="40% - Accent2 2 36" xfId="21546"/>
    <cellStyle name="40% - Accent2 2 37" xfId="21547"/>
    <cellStyle name="40% - Accent2 2 38" xfId="21548"/>
    <cellStyle name="40% - Accent2 2 39" xfId="21549"/>
    <cellStyle name="40% - Accent2 2 4" xfId="206"/>
    <cellStyle name="40% - Accent2 2 4 10" xfId="28058"/>
    <cellStyle name="40% - Accent2 2 4 11" xfId="28059"/>
    <cellStyle name="40% - Accent2 2 4 12" xfId="22679"/>
    <cellStyle name="40% - Accent2 2 4 13" xfId="21550"/>
    <cellStyle name="40% - Accent2 2 4 2" xfId="23518"/>
    <cellStyle name="40% - Accent2 2 4 2 2" xfId="28060"/>
    <cellStyle name="40% - Accent2 2 4 2 2 2" xfId="28061"/>
    <cellStyle name="40% - Accent2 2 4 2 2 3" xfId="28062"/>
    <cellStyle name="40% - Accent2 2 4 2 3" xfId="28063"/>
    <cellStyle name="40% - Accent2 2 4 2 4" xfId="28064"/>
    <cellStyle name="40% - Accent2 2 4 2_AFS-Nino" xfId="28065"/>
    <cellStyle name="40% - Accent2 2 4 3" xfId="24347"/>
    <cellStyle name="40% - Accent2 2 4 3 2" xfId="28066"/>
    <cellStyle name="40% - Accent2 2 4 3 2 2" xfId="28067"/>
    <cellStyle name="40% - Accent2 2 4 3 2 3" xfId="28068"/>
    <cellStyle name="40% - Accent2 2 4 3 3" xfId="28069"/>
    <cellStyle name="40% - Accent2 2 4 3 4" xfId="28070"/>
    <cellStyle name="40% - Accent2 2 4 3_AFS-Nino" xfId="28071"/>
    <cellStyle name="40% - Accent2 2 4 4" xfId="28072"/>
    <cellStyle name="40% - Accent2 2 4 4 2" xfId="28073"/>
    <cellStyle name="40% - Accent2 2 4 4 3" xfId="28074"/>
    <cellStyle name="40% - Accent2 2 4 5" xfId="28075"/>
    <cellStyle name="40% - Accent2 2 4 6" xfId="28076"/>
    <cellStyle name="40% - Accent2 2 4 7" xfId="28077"/>
    <cellStyle name="40% - Accent2 2 4 8" xfId="28078"/>
    <cellStyle name="40% - Accent2 2 4 9" xfId="28079"/>
    <cellStyle name="40% - Accent2 2 4_AFS-Nino" xfId="28080"/>
    <cellStyle name="40% - Accent2 2 40" xfId="21551"/>
    <cellStyle name="40% - Accent2 2 41" xfId="21552"/>
    <cellStyle name="40% - Accent2 2 42" xfId="21553"/>
    <cellStyle name="40% - Accent2 2 43" xfId="21554"/>
    <cellStyle name="40% - Accent2 2 44" xfId="21555"/>
    <cellStyle name="40% - Accent2 2 45" xfId="21556"/>
    <cellStyle name="40% - Accent2 2 46" xfId="21557"/>
    <cellStyle name="40% - Accent2 2 47" xfId="21558"/>
    <cellStyle name="40% - Accent2 2 48" xfId="21559"/>
    <cellStyle name="40% - Accent2 2 49" xfId="21560"/>
    <cellStyle name="40% - Accent2 2 5" xfId="207"/>
    <cellStyle name="40% - Accent2 2 5 10" xfId="28081"/>
    <cellStyle name="40% - Accent2 2 5 11" xfId="28082"/>
    <cellStyle name="40% - Accent2 2 5 12" xfId="22680"/>
    <cellStyle name="40% - Accent2 2 5 13" xfId="21561"/>
    <cellStyle name="40% - Accent2 2 5 2" xfId="23519"/>
    <cellStyle name="40% - Accent2 2 5 2 2" xfId="28083"/>
    <cellStyle name="40% - Accent2 2 5 2 2 2" xfId="28084"/>
    <cellStyle name="40% - Accent2 2 5 2 2 3" xfId="28085"/>
    <cellStyle name="40% - Accent2 2 5 2 3" xfId="28086"/>
    <cellStyle name="40% - Accent2 2 5 2 4" xfId="28087"/>
    <cellStyle name="40% - Accent2 2 5 2_AFS-Nino" xfId="28088"/>
    <cellStyle name="40% - Accent2 2 5 3" xfId="24348"/>
    <cellStyle name="40% - Accent2 2 5 3 2" xfId="28089"/>
    <cellStyle name="40% - Accent2 2 5 3 2 2" xfId="28090"/>
    <cellStyle name="40% - Accent2 2 5 3 2 3" xfId="28091"/>
    <cellStyle name="40% - Accent2 2 5 3 3" xfId="28092"/>
    <cellStyle name="40% - Accent2 2 5 3 4" xfId="28093"/>
    <cellStyle name="40% - Accent2 2 5 3_AFS-Nino" xfId="28094"/>
    <cellStyle name="40% - Accent2 2 5 4" xfId="28095"/>
    <cellStyle name="40% - Accent2 2 5 4 2" xfId="28096"/>
    <cellStyle name="40% - Accent2 2 5 4 3" xfId="28097"/>
    <cellStyle name="40% - Accent2 2 5 5" xfId="28098"/>
    <cellStyle name="40% - Accent2 2 5 6" xfId="28099"/>
    <cellStyle name="40% - Accent2 2 5 7" xfId="28100"/>
    <cellStyle name="40% - Accent2 2 5 8" xfId="28101"/>
    <cellStyle name="40% - Accent2 2 5 9" xfId="28102"/>
    <cellStyle name="40% - Accent2 2 5_AFS-Nino" xfId="28103"/>
    <cellStyle name="40% - Accent2 2 50" xfId="21562"/>
    <cellStyle name="40% - Accent2 2 51" xfId="21563"/>
    <cellStyle name="40% - Accent2 2 52" xfId="21564"/>
    <cellStyle name="40% - Accent2 2 53" xfId="21565"/>
    <cellStyle name="40% - Accent2 2 54" xfId="21566"/>
    <cellStyle name="40% - Accent2 2 55" xfId="21567"/>
    <cellStyle name="40% - Accent2 2 56" xfId="21568"/>
    <cellStyle name="40% - Accent2 2 57" xfId="21569"/>
    <cellStyle name="40% - Accent2 2 58" xfId="21570"/>
    <cellStyle name="40% - Accent2 2 59" xfId="21571"/>
    <cellStyle name="40% - Accent2 2 6" xfId="208"/>
    <cellStyle name="40% - Accent2 2 6 10" xfId="28104"/>
    <cellStyle name="40% - Accent2 2 6 11" xfId="28105"/>
    <cellStyle name="40% - Accent2 2 6 12" xfId="22681"/>
    <cellStyle name="40% - Accent2 2 6 13" xfId="21572"/>
    <cellStyle name="40% - Accent2 2 6 2" xfId="23520"/>
    <cellStyle name="40% - Accent2 2 6 2 2" xfId="28106"/>
    <cellStyle name="40% - Accent2 2 6 2 2 2" xfId="28107"/>
    <cellStyle name="40% - Accent2 2 6 2 2 3" xfId="28108"/>
    <cellStyle name="40% - Accent2 2 6 2 3" xfId="28109"/>
    <cellStyle name="40% - Accent2 2 6 2 4" xfId="28110"/>
    <cellStyle name="40% - Accent2 2 6 2_AFS-Nino" xfId="28111"/>
    <cellStyle name="40% - Accent2 2 6 3" xfId="24349"/>
    <cellStyle name="40% - Accent2 2 6 3 2" xfId="28112"/>
    <cellStyle name="40% - Accent2 2 6 3 2 2" xfId="28113"/>
    <cellStyle name="40% - Accent2 2 6 3 2 3" xfId="28114"/>
    <cellStyle name="40% - Accent2 2 6 3 3" xfId="28115"/>
    <cellStyle name="40% - Accent2 2 6 3 4" xfId="28116"/>
    <cellStyle name="40% - Accent2 2 6 3_AFS-Nino" xfId="28117"/>
    <cellStyle name="40% - Accent2 2 6 4" xfId="28118"/>
    <cellStyle name="40% - Accent2 2 6 4 2" xfId="28119"/>
    <cellStyle name="40% - Accent2 2 6 4 3" xfId="28120"/>
    <cellStyle name="40% - Accent2 2 6 5" xfId="28121"/>
    <cellStyle name="40% - Accent2 2 6 6" xfId="28122"/>
    <cellStyle name="40% - Accent2 2 6 7" xfId="28123"/>
    <cellStyle name="40% - Accent2 2 6 8" xfId="28124"/>
    <cellStyle name="40% - Accent2 2 6 9" xfId="28125"/>
    <cellStyle name="40% - Accent2 2 6_AFS-Nino" xfId="28126"/>
    <cellStyle name="40% - Accent2 2 60" xfId="21573"/>
    <cellStyle name="40% - Accent2 2 61" xfId="21574"/>
    <cellStyle name="40% - Accent2 2 62" xfId="21575"/>
    <cellStyle name="40% - Accent2 2 63" xfId="21576"/>
    <cellStyle name="40% - Accent2 2 64" xfId="21577"/>
    <cellStyle name="40% - Accent2 2 65" xfId="21578"/>
    <cellStyle name="40% - Accent2 2 66" xfId="21579"/>
    <cellStyle name="40% - Accent2 2 67" xfId="21580"/>
    <cellStyle name="40% - Accent2 2 68" xfId="21581"/>
    <cellStyle name="40% - Accent2 2 69" xfId="21582"/>
    <cellStyle name="40% - Accent2 2 7" xfId="209"/>
    <cellStyle name="40% - Accent2 2 7 10" xfId="28127"/>
    <cellStyle name="40% - Accent2 2 7 11" xfId="28128"/>
    <cellStyle name="40% - Accent2 2 7 12" xfId="22682"/>
    <cellStyle name="40% - Accent2 2 7 13" xfId="21583"/>
    <cellStyle name="40% - Accent2 2 7 2" xfId="23521"/>
    <cellStyle name="40% - Accent2 2 7 2 2" xfId="28129"/>
    <cellStyle name="40% - Accent2 2 7 2 2 2" xfId="28130"/>
    <cellStyle name="40% - Accent2 2 7 2 2 3" xfId="28131"/>
    <cellStyle name="40% - Accent2 2 7 2 3" xfId="28132"/>
    <cellStyle name="40% - Accent2 2 7 2 4" xfId="28133"/>
    <cellStyle name="40% - Accent2 2 7 2_AFS-Nino" xfId="28134"/>
    <cellStyle name="40% - Accent2 2 7 3" xfId="24350"/>
    <cellStyle name="40% - Accent2 2 7 3 2" xfId="28135"/>
    <cellStyle name="40% - Accent2 2 7 3 2 2" xfId="28136"/>
    <cellStyle name="40% - Accent2 2 7 3 2 3" xfId="28137"/>
    <cellStyle name="40% - Accent2 2 7 3 3" xfId="28138"/>
    <cellStyle name="40% - Accent2 2 7 3 4" xfId="28139"/>
    <cellStyle name="40% - Accent2 2 7 3_AFS-Nino" xfId="28140"/>
    <cellStyle name="40% - Accent2 2 7 4" xfId="28141"/>
    <cellStyle name="40% - Accent2 2 7 4 2" xfId="28142"/>
    <cellStyle name="40% - Accent2 2 7 4 3" xfId="28143"/>
    <cellStyle name="40% - Accent2 2 7 5" xfId="28144"/>
    <cellStyle name="40% - Accent2 2 7 6" xfId="28145"/>
    <cellStyle name="40% - Accent2 2 7 7" xfId="28146"/>
    <cellStyle name="40% - Accent2 2 7 8" xfId="28147"/>
    <cellStyle name="40% - Accent2 2 7 9" xfId="28148"/>
    <cellStyle name="40% - Accent2 2 7_AFS-Nino" xfId="28149"/>
    <cellStyle name="40% - Accent2 2 70" xfId="21584"/>
    <cellStyle name="40% - Accent2 2 71" xfId="21585"/>
    <cellStyle name="40% - Accent2 2 72" xfId="21586"/>
    <cellStyle name="40% - Accent2 2 73" xfId="21587"/>
    <cellStyle name="40% - Accent2 2 74" xfId="21588"/>
    <cellStyle name="40% - Accent2 2 75" xfId="21589"/>
    <cellStyle name="40% - Accent2 2 76" xfId="21590"/>
    <cellStyle name="40% - Accent2 2 77" xfId="21591"/>
    <cellStyle name="40% - Accent2 2 78" xfId="21592"/>
    <cellStyle name="40% - Accent2 2 79" xfId="21593"/>
    <cellStyle name="40% - Accent2 2 8" xfId="210"/>
    <cellStyle name="40% - Accent2 2 8 10" xfId="28150"/>
    <cellStyle name="40% - Accent2 2 8 11" xfId="28151"/>
    <cellStyle name="40% - Accent2 2 8 12" xfId="22683"/>
    <cellStyle name="40% - Accent2 2 8 13" xfId="21594"/>
    <cellStyle name="40% - Accent2 2 8 2" xfId="23522"/>
    <cellStyle name="40% - Accent2 2 8 2 2" xfId="28152"/>
    <cellStyle name="40% - Accent2 2 8 2 2 2" xfId="28153"/>
    <cellStyle name="40% - Accent2 2 8 2 2 3" xfId="28154"/>
    <cellStyle name="40% - Accent2 2 8 2 3" xfId="28155"/>
    <cellStyle name="40% - Accent2 2 8 2 4" xfId="28156"/>
    <cellStyle name="40% - Accent2 2 8 2_AFS-Nino" xfId="28157"/>
    <cellStyle name="40% - Accent2 2 8 3" xfId="24351"/>
    <cellStyle name="40% - Accent2 2 8 3 2" xfId="28158"/>
    <cellStyle name="40% - Accent2 2 8 3 2 2" xfId="28159"/>
    <cellStyle name="40% - Accent2 2 8 3 2 3" xfId="28160"/>
    <cellStyle name="40% - Accent2 2 8 3 3" xfId="28161"/>
    <cellStyle name="40% - Accent2 2 8 3 4" xfId="28162"/>
    <cellStyle name="40% - Accent2 2 8 3_AFS-Nino" xfId="28163"/>
    <cellStyle name="40% - Accent2 2 8 4" xfId="28164"/>
    <cellStyle name="40% - Accent2 2 8 4 2" xfId="28165"/>
    <cellStyle name="40% - Accent2 2 8 4 3" xfId="28166"/>
    <cellStyle name="40% - Accent2 2 8 5" xfId="28167"/>
    <cellStyle name="40% - Accent2 2 8 6" xfId="28168"/>
    <cellStyle name="40% - Accent2 2 8 7" xfId="28169"/>
    <cellStyle name="40% - Accent2 2 8 8" xfId="28170"/>
    <cellStyle name="40% - Accent2 2 8 9" xfId="28171"/>
    <cellStyle name="40% - Accent2 2 8_AFS-Nino" xfId="28172"/>
    <cellStyle name="40% - Accent2 2 80" xfId="21595"/>
    <cellStyle name="40% - Accent2 2 81" xfId="21596"/>
    <cellStyle name="40% - Accent2 2 82" xfId="21597"/>
    <cellStyle name="40% - Accent2 2 83" xfId="21598"/>
    <cellStyle name="40% - Accent2 2 84" xfId="23282"/>
    <cellStyle name="40% - Accent2 2 9" xfId="211"/>
    <cellStyle name="40% - Accent2 2 9 10" xfId="28173"/>
    <cellStyle name="40% - Accent2 2 9 11" xfId="28174"/>
    <cellStyle name="40% - Accent2 2 9 12" xfId="22684"/>
    <cellStyle name="40% - Accent2 2 9 13" xfId="21599"/>
    <cellStyle name="40% - Accent2 2 9 2" xfId="23523"/>
    <cellStyle name="40% - Accent2 2 9 2 2" xfId="28175"/>
    <cellStyle name="40% - Accent2 2 9 2 2 2" xfId="28176"/>
    <cellStyle name="40% - Accent2 2 9 2 2 3" xfId="28177"/>
    <cellStyle name="40% - Accent2 2 9 2 3" xfId="28178"/>
    <cellStyle name="40% - Accent2 2 9 2 4" xfId="28179"/>
    <cellStyle name="40% - Accent2 2 9 2_AFS-Nino" xfId="28180"/>
    <cellStyle name="40% - Accent2 2 9 3" xfId="24352"/>
    <cellStyle name="40% - Accent2 2 9 3 2" xfId="28181"/>
    <cellStyle name="40% - Accent2 2 9 3 2 2" xfId="28182"/>
    <cellStyle name="40% - Accent2 2 9 3 2 3" xfId="28183"/>
    <cellStyle name="40% - Accent2 2 9 3 3" xfId="28184"/>
    <cellStyle name="40% - Accent2 2 9 3 4" xfId="28185"/>
    <cellStyle name="40% - Accent2 2 9 3_AFS-Nino" xfId="28186"/>
    <cellStyle name="40% - Accent2 2 9 4" xfId="28187"/>
    <cellStyle name="40% - Accent2 2 9 4 2" xfId="28188"/>
    <cellStyle name="40% - Accent2 2 9 4 3" xfId="28189"/>
    <cellStyle name="40% - Accent2 2 9 5" xfId="28190"/>
    <cellStyle name="40% - Accent2 2 9 6" xfId="28191"/>
    <cellStyle name="40% - Accent2 2 9 7" xfId="28192"/>
    <cellStyle name="40% - Accent2 2 9 8" xfId="28193"/>
    <cellStyle name="40% - Accent2 2 9 9" xfId="28194"/>
    <cellStyle name="40% - Accent2 2 9_AFS-Nino" xfId="28195"/>
    <cellStyle name="40% - Accent2 3" xfId="212"/>
    <cellStyle name="40% - Accent2 3 2" xfId="213"/>
    <cellStyle name="40% - Accent2 3 3" xfId="214"/>
    <cellStyle name="40% - Accent2 3 4" xfId="28196"/>
    <cellStyle name="40% - Accent2 4" xfId="215"/>
    <cellStyle name="40% - Accent2 4 2" xfId="216"/>
    <cellStyle name="40% - Accent2 4 3" xfId="217"/>
    <cellStyle name="40% - Accent2 4 4" xfId="28197"/>
    <cellStyle name="40% - Accent2 5" xfId="218"/>
    <cellStyle name="40% - Accent2 5 2" xfId="219"/>
    <cellStyle name="40% - Accent2 5 3" xfId="220"/>
    <cellStyle name="40% - Accent2 5 4" xfId="28198"/>
    <cellStyle name="40% - Accent2 6" xfId="221"/>
    <cellStyle name="40% - Accent2 6 2" xfId="222"/>
    <cellStyle name="40% - Accent2 6 3" xfId="223"/>
    <cellStyle name="40% - Accent2 6 4" xfId="28199"/>
    <cellStyle name="40% - Accent2 7" xfId="224"/>
    <cellStyle name="40% - Accent3 2" xfId="225"/>
    <cellStyle name="40% - Accent3 2 10" xfId="226"/>
    <cellStyle name="40% - Accent3 2 10 10" xfId="28200"/>
    <cellStyle name="40% - Accent3 2 10 11" xfId="28201"/>
    <cellStyle name="40% - Accent3 2 10 12" xfId="22685"/>
    <cellStyle name="40% - Accent3 2 10 13" xfId="21600"/>
    <cellStyle name="40% - Accent3 2 10 2" xfId="23524"/>
    <cellStyle name="40% - Accent3 2 10 2 2" xfId="28202"/>
    <cellStyle name="40% - Accent3 2 10 2 2 2" xfId="28203"/>
    <cellStyle name="40% - Accent3 2 10 2 2 3" xfId="28204"/>
    <cellStyle name="40% - Accent3 2 10 2 3" xfId="28205"/>
    <cellStyle name="40% - Accent3 2 10 2 4" xfId="28206"/>
    <cellStyle name="40% - Accent3 2 10 2_AFS-Nino" xfId="28207"/>
    <cellStyle name="40% - Accent3 2 10 3" xfId="24353"/>
    <cellStyle name="40% - Accent3 2 10 3 2" xfId="28208"/>
    <cellStyle name="40% - Accent3 2 10 3 2 2" xfId="28209"/>
    <cellStyle name="40% - Accent3 2 10 3 2 3" xfId="28210"/>
    <cellStyle name="40% - Accent3 2 10 3 3" xfId="28211"/>
    <cellStyle name="40% - Accent3 2 10 3 4" xfId="28212"/>
    <cellStyle name="40% - Accent3 2 10 3_AFS-Nino" xfId="28213"/>
    <cellStyle name="40% - Accent3 2 10 4" xfId="28214"/>
    <cellStyle name="40% - Accent3 2 10 4 2" xfId="28215"/>
    <cellStyle name="40% - Accent3 2 10 4 3" xfId="28216"/>
    <cellStyle name="40% - Accent3 2 10 5" xfId="28217"/>
    <cellStyle name="40% - Accent3 2 10 6" xfId="28218"/>
    <cellStyle name="40% - Accent3 2 10 7" xfId="28219"/>
    <cellStyle name="40% - Accent3 2 10 8" xfId="28220"/>
    <cellStyle name="40% - Accent3 2 10 9" xfId="28221"/>
    <cellStyle name="40% - Accent3 2 10_AFS-Nino" xfId="28222"/>
    <cellStyle name="40% - Accent3 2 11" xfId="227"/>
    <cellStyle name="40% - Accent3 2 11 2" xfId="28223"/>
    <cellStyle name="40% - Accent3 2 11 2 2" xfId="28224"/>
    <cellStyle name="40% - Accent3 2 11 2 3" xfId="28225"/>
    <cellStyle name="40% - Accent3 2 11 3" xfId="28226"/>
    <cellStyle name="40% - Accent3 2 11 4" xfId="28227"/>
    <cellStyle name="40% - Accent3 2 11 5" xfId="24089"/>
    <cellStyle name="40% - Accent3 2 11 6" xfId="21601"/>
    <cellStyle name="40% - Accent3 2 12" xfId="228"/>
    <cellStyle name="40% - Accent3 2 12 2" xfId="28228"/>
    <cellStyle name="40% - Accent3 2 12 2 2" xfId="28229"/>
    <cellStyle name="40% - Accent3 2 12 2 3" xfId="28230"/>
    <cellStyle name="40% - Accent3 2 12 3" xfId="28231"/>
    <cellStyle name="40% - Accent3 2 12 4" xfId="28232"/>
    <cellStyle name="40% - Accent3 2 12 5" xfId="24354"/>
    <cellStyle name="40% - Accent3 2 12 6" xfId="21602"/>
    <cellStyle name="40% - Accent3 2 13" xfId="21603"/>
    <cellStyle name="40% - Accent3 2 13 2" xfId="28234"/>
    <cellStyle name="40% - Accent3 2 13 3" xfId="28235"/>
    <cellStyle name="40% - Accent3 2 13 4" xfId="28233"/>
    <cellStyle name="40% - Accent3 2 14" xfId="21604"/>
    <cellStyle name="40% - Accent3 2 14 2" xfId="28236"/>
    <cellStyle name="40% - Accent3 2 15" xfId="21605"/>
    <cellStyle name="40% - Accent3 2 15 2" xfId="28237"/>
    <cellStyle name="40% - Accent3 2 16" xfId="21606"/>
    <cellStyle name="40% - Accent3 2 17" xfId="21607"/>
    <cellStyle name="40% - Accent3 2 18" xfId="21608"/>
    <cellStyle name="40% - Accent3 2 19" xfId="21609"/>
    <cellStyle name="40% - Accent3 2 2" xfId="229"/>
    <cellStyle name="40% - Accent3 2 2 10" xfId="28238"/>
    <cellStyle name="40% - Accent3 2 2 11" xfId="28239"/>
    <cellStyle name="40% - Accent3 2 2 12" xfId="22686"/>
    <cellStyle name="40% - Accent3 2 2 2" xfId="230"/>
    <cellStyle name="40% - Accent3 2 2 2 2" xfId="28240"/>
    <cellStyle name="40% - Accent3 2 2 2 2 2" xfId="28241"/>
    <cellStyle name="40% - Accent3 2 2 2 2 3" xfId="28242"/>
    <cellStyle name="40% - Accent3 2 2 2 3" xfId="28243"/>
    <cellStyle name="40% - Accent3 2 2 2 4" xfId="28244"/>
    <cellStyle name="40% - Accent3 2 2 2 5" xfId="23525"/>
    <cellStyle name="40% - Accent3 2 2 2_AFS-Nino" xfId="28245"/>
    <cellStyle name="40% - Accent3 2 2 3" xfId="24355"/>
    <cellStyle name="40% - Accent3 2 2 3 2" xfId="28246"/>
    <cellStyle name="40% - Accent3 2 2 3 2 2" xfId="28247"/>
    <cellStyle name="40% - Accent3 2 2 3 2 3" xfId="28248"/>
    <cellStyle name="40% - Accent3 2 2 3 3" xfId="28249"/>
    <cellStyle name="40% - Accent3 2 2 3 4" xfId="28250"/>
    <cellStyle name="40% - Accent3 2 2 3_AFS-Nino" xfId="28251"/>
    <cellStyle name="40% - Accent3 2 2 4" xfId="28252"/>
    <cellStyle name="40% - Accent3 2 2 4 2" xfId="28253"/>
    <cellStyle name="40% - Accent3 2 2 4 3" xfId="28254"/>
    <cellStyle name="40% - Accent3 2 2 5" xfId="28255"/>
    <cellStyle name="40% - Accent3 2 2 6" xfId="28256"/>
    <cellStyle name="40% - Accent3 2 2 7" xfId="28257"/>
    <cellStyle name="40% - Accent3 2 2 8" xfId="28258"/>
    <cellStyle name="40% - Accent3 2 2 9" xfId="28259"/>
    <cellStyle name="40% - Accent3 2 2_AFS-Nino" xfId="28260"/>
    <cellStyle name="40% - Accent3 2 20" xfId="21610"/>
    <cellStyle name="40% - Accent3 2 20 2" xfId="28261"/>
    <cellStyle name="40% - Accent3 2 21" xfId="21611"/>
    <cellStyle name="40% - Accent3 2 22" xfId="21612"/>
    <cellStyle name="40% - Accent3 2 23" xfId="21613"/>
    <cellStyle name="40% - Accent3 2 24" xfId="21614"/>
    <cellStyle name="40% - Accent3 2 25" xfId="21615"/>
    <cellStyle name="40% - Accent3 2 26" xfId="21616"/>
    <cellStyle name="40% - Accent3 2 27" xfId="21617"/>
    <cellStyle name="40% - Accent3 2 28" xfId="21618"/>
    <cellStyle name="40% - Accent3 2 29" xfId="21619"/>
    <cellStyle name="40% - Accent3 2 3" xfId="231"/>
    <cellStyle name="40% - Accent3 2 3 10" xfId="28262"/>
    <cellStyle name="40% - Accent3 2 3 11" xfId="28263"/>
    <cellStyle name="40% - Accent3 2 3 12" xfId="22687"/>
    <cellStyle name="40% - Accent3 2 3 13" xfId="21620"/>
    <cellStyle name="40% - Accent3 2 3 2" xfId="23526"/>
    <cellStyle name="40% - Accent3 2 3 2 2" xfId="28264"/>
    <cellStyle name="40% - Accent3 2 3 2 2 2" xfId="28265"/>
    <cellStyle name="40% - Accent3 2 3 2 2 3" xfId="28266"/>
    <cellStyle name="40% - Accent3 2 3 2 3" xfId="28267"/>
    <cellStyle name="40% - Accent3 2 3 2 4" xfId="28268"/>
    <cellStyle name="40% - Accent3 2 3 2_AFS-Nino" xfId="28269"/>
    <cellStyle name="40% - Accent3 2 3 3" xfId="24356"/>
    <cellStyle name="40% - Accent3 2 3 3 2" xfId="28270"/>
    <cellStyle name="40% - Accent3 2 3 3 2 2" xfId="28271"/>
    <cellStyle name="40% - Accent3 2 3 3 2 3" xfId="28272"/>
    <cellStyle name="40% - Accent3 2 3 3 3" xfId="28273"/>
    <cellStyle name="40% - Accent3 2 3 3 4" xfId="28274"/>
    <cellStyle name="40% - Accent3 2 3 3_AFS-Nino" xfId="28275"/>
    <cellStyle name="40% - Accent3 2 3 4" xfId="28276"/>
    <cellStyle name="40% - Accent3 2 3 4 2" xfId="28277"/>
    <cellStyle name="40% - Accent3 2 3 4 3" xfId="28278"/>
    <cellStyle name="40% - Accent3 2 3 5" xfId="28279"/>
    <cellStyle name="40% - Accent3 2 3 6" xfId="28280"/>
    <cellStyle name="40% - Accent3 2 3 7" xfId="28281"/>
    <cellStyle name="40% - Accent3 2 3 8" xfId="28282"/>
    <cellStyle name="40% - Accent3 2 3 9" xfId="28283"/>
    <cellStyle name="40% - Accent3 2 3_AFS-Nino" xfId="28284"/>
    <cellStyle name="40% - Accent3 2 30" xfId="21621"/>
    <cellStyle name="40% - Accent3 2 31" xfId="21622"/>
    <cellStyle name="40% - Accent3 2 32" xfId="21623"/>
    <cellStyle name="40% - Accent3 2 33" xfId="21624"/>
    <cellStyle name="40% - Accent3 2 34" xfId="21625"/>
    <cellStyle name="40% - Accent3 2 35" xfId="21626"/>
    <cellStyle name="40% - Accent3 2 36" xfId="21627"/>
    <cellStyle name="40% - Accent3 2 37" xfId="21628"/>
    <cellStyle name="40% - Accent3 2 38" xfId="21629"/>
    <cellStyle name="40% - Accent3 2 39" xfId="21630"/>
    <cellStyle name="40% - Accent3 2 4" xfId="232"/>
    <cellStyle name="40% - Accent3 2 4 10" xfId="28285"/>
    <cellStyle name="40% - Accent3 2 4 11" xfId="28286"/>
    <cellStyle name="40% - Accent3 2 4 12" xfId="22688"/>
    <cellStyle name="40% - Accent3 2 4 13" xfId="21631"/>
    <cellStyle name="40% - Accent3 2 4 2" xfId="23527"/>
    <cellStyle name="40% - Accent3 2 4 2 2" xfId="28287"/>
    <cellStyle name="40% - Accent3 2 4 2 2 2" xfId="28288"/>
    <cellStyle name="40% - Accent3 2 4 2 2 3" xfId="28289"/>
    <cellStyle name="40% - Accent3 2 4 2 3" xfId="28290"/>
    <cellStyle name="40% - Accent3 2 4 2 4" xfId="28291"/>
    <cellStyle name="40% - Accent3 2 4 2_AFS-Nino" xfId="28292"/>
    <cellStyle name="40% - Accent3 2 4 3" xfId="24357"/>
    <cellStyle name="40% - Accent3 2 4 3 2" xfId="28293"/>
    <cellStyle name="40% - Accent3 2 4 3 2 2" xfId="28294"/>
    <cellStyle name="40% - Accent3 2 4 3 2 3" xfId="28295"/>
    <cellStyle name="40% - Accent3 2 4 3 3" xfId="28296"/>
    <cellStyle name="40% - Accent3 2 4 3 4" xfId="28297"/>
    <cellStyle name="40% - Accent3 2 4 3_AFS-Nino" xfId="28298"/>
    <cellStyle name="40% - Accent3 2 4 4" xfId="28299"/>
    <cellStyle name="40% - Accent3 2 4 4 2" xfId="28300"/>
    <cellStyle name="40% - Accent3 2 4 4 3" xfId="28301"/>
    <cellStyle name="40% - Accent3 2 4 5" xfId="28302"/>
    <cellStyle name="40% - Accent3 2 4 6" xfId="28303"/>
    <cellStyle name="40% - Accent3 2 4 7" xfId="28304"/>
    <cellStyle name="40% - Accent3 2 4 8" xfId="28305"/>
    <cellStyle name="40% - Accent3 2 4 9" xfId="28306"/>
    <cellStyle name="40% - Accent3 2 4_AFS-Nino" xfId="28307"/>
    <cellStyle name="40% - Accent3 2 40" xfId="21632"/>
    <cellStyle name="40% - Accent3 2 41" xfId="21633"/>
    <cellStyle name="40% - Accent3 2 42" xfId="21634"/>
    <cellStyle name="40% - Accent3 2 43" xfId="21635"/>
    <cellStyle name="40% - Accent3 2 44" xfId="21636"/>
    <cellStyle name="40% - Accent3 2 45" xfId="21637"/>
    <cellStyle name="40% - Accent3 2 46" xfId="21638"/>
    <cellStyle name="40% - Accent3 2 47" xfId="21639"/>
    <cellStyle name="40% - Accent3 2 48" xfId="21640"/>
    <cellStyle name="40% - Accent3 2 49" xfId="21641"/>
    <cellStyle name="40% - Accent3 2 5" xfId="233"/>
    <cellStyle name="40% - Accent3 2 5 10" xfId="28308"/>
    <cellStyle name="40% - Accent3 2 5 11" xfId="28309"/>
    <cellStyle name="40% - Accent3 2 5 12" xfId="22689"/>
    <cellStyle name="40% - Accent3 2 5 13" xfId="21642"/>
    <cellStyle name="40% - Accent3 2 5 2" xfId="23528"/>
    <cellStyle name="40% - Accent3 2 5 2 2" xfId="28310"/>
    <cellStyle name="40% - Accent3 2 5 2 2 2" xfId="28311"/>
    <cellStyle name="40% - Accent3 2 5 2 2 3" xfId="28312"/>
    <cellStyle name="40% - Accent3 2 5 2 3" xfId="28313"/>
    <cellStyle name="40% - Accent3 2 5 2 4" xfId="28314"/>
    <cellStyle name="40% - Accent3 2 5 2_AFS-Nino" xfId="28315"/>
    <cellStyle name="40% - Accent3 2 5 3" xfId="24358"/>
    <cellStyle name="40% - Accent3 2 5 3 2" xfId="28316"/>
    <cellStyle name="40% - Accent3 2 5 3 2 2" xfId="28317"/>
    <cellStyle name="40% - Accent3 2 5 3 2 3" xfId="28318"/>
    <cellStyle name="40% - Accent3 2 5 3 3" xfId="28319"/>
    <cellStyle name="40% - Accent3 2 5 3 4" xfId="28320"/>
    <cellStyle name="40% - Accent3 2 5 3_AFS-Nino" xfId="28321"/>
    <cellStyle name="40% - Accent3 2 5 4" xfId="28322"/>
    <cellStyle name="40% - Accent3 2 5 4 2" xfId="28323"/>
    <cellStyle name="40% - Accent3 2 5 4 3" xfId="28324"/>
    <cellStyle name="40% - Accent3 2 5 5" xfId="28325"/>
    <cellStyle name="40% - Accent3 2 5 6" xfId="28326"/>
    <cellStyle name="40% - Accent3 2 5 7" xfId="28327"/>
    <cellStyle name="40% - Accent3 2 5 8" xfId="28328"/>
    <cellStyle name="40% - Accent3 2 5 9" xfId="28329"/>
    <cellStyle name="40% - Accent3 2 5_AFS-Nino" xfId="28330"/>
    <cellStyle name="40% - Accent3 2 50" xfId="21643"/>
    <cellStyle name="40% - Accent3 2 51" xfId="21644"/>
    <cellStyle name="40% - Accent3 2 52" xfId="21645"/>
    <cellStyle name="40% - Accent3 2 53" xfId="21646"/>
    <cellStyle name="40% - Accent3 2 54" xfId="21647"/>
    <cellStyle name="40% - Accent3 2 55" xfId="21648"/>
    <cellStyle name="40% - Accent3 2 56" xfId="21649"/>
    <cellStyle name="40% - Accent3 2 57" xfId="21650"/>
    <cellStyle name="40% - Accent3 2 58" xfId="21651"/>
    <cellStyle name="40% - Accent3 2 59" xfId="21652"/>
    <cellStyle name="40% - Accent3 2 6" xfId="234"/>
    <cellStyle name="40% - Accent3 2 6 10" xfId="28331"/>
    <cellStyle name="40% - Accent3 2 6 11" xfId="28332"/>
    <cellStyle name="40% - Accent3 2 6 12" xfId="22690"/>
    <cellStyle name="40% - Accent3 2 6 13" xfId="21653"/>
    <cellStyle name="40% - Accent3 2 6 2" xfId="23529"/>
    <cellStyle name="40% - Accent3 2 6 2 2" xfId="28333"/>
    <cellStyle name="40% - Accent3 2 6 2 2 2" xfId="28334"/>
    <cellStyle name="40% - Accent3 2 6 2 2 3" xfId="28335"/>
    <cellStyle name="40% - Accent3 2 6 2 3" xfId="28336"/>
    <cellStyle name="40% - Accent3 2 6 2 4" xfId="28337"/>
    <cellStyle name="40% - Accent3 2 6 2_AFS-Nino" xfId="28338"/>
    <cellStyle name="40% - Accent3 2 6 3" xfId="24359"/>
    <cellStyle name="40% - Accent3 2 6 3 2" xfId="28339"/>
    <cellStyle name="40% - Accent3 2 6 3 2 2" xfId="28340"/>
    <cellStyle name="40% - Accent3 2 6 3 2 3" xfId="28341"/>
    <cellStyle name="40% - Accent3 2 6 3 3" xfId="28342"/>
    <cellStyle name="40% - Accent3 2 6 3 4" xfId="28343"/>
    <cellStyle name="40% - Accent3 2 6 3_AFS-Nino" xfId="28344"/>
    <cellStyle name="40% - Accent3 2 6 4" xfId="28345"/>
    <cellStyle name="40% - Accent3 2 6 4 2" xfId="28346"/>
    <cellStyle name="40% - Accent3 2 6 4 3" xfId="28347"/>
    <cellStyle name="40% - Accent3 2 6 5" xfId="28348"/>
    <cellStyle name="40% - Accent3 2 6 6" xfId="28349"/>
    <cellStyle name="40% - Accent3 2 6 7" xfId="28350"/>
    <cellStyle name="40% - Accent3 2 6 8" xfId="28351"/>
    <cellStyle name="40% - Accent3 2 6 9" xfId="28352"/>
    <cellStyle name="40% - Accent3 2 6_AFS-Nino" xfId="28353"/>
    <cellStyle name="40% - Accent3 2 60" xfId="21654"/>
    <cellStyle name="40% - Accent3 2 61" xfId="21655"/>
    <cellStyle name="40% - Accent3 2 62" xfId="21656"/>
    <cellStyle name="40% - Accent3 2 63" xfId="21657"/>
    <cellStyle name="40% - Accent3 2 64" xfId="21658"/>
    <cellStyle name="40% - Accent3 2 65" xfId="21659"/>
    <cellStyle name="40% - Accent3 2 66" xfId="21660"/>
    <cellStyle name="40% - Accent3 2 67" xfId="21661"/>
    <cellStyle name="40% - Accent3 2 68" xfId="21662"/>
    <cellStyle name="40% - Accent3 2 69" xfId="21663"/>
    <cellStyle name="40% - Accent3 2 7" xfId="235"/>
    <cellStyle name="40% - Accent3 2 7 10" xfId="28354"/>
    <cellStyle name="40% - Accent3 2 7 11" xfId="28355"/>
    <cellStyle name="40% - Accent3 2 7 12" xfId="22691"/>
    <cellStyle name="40% - Accent3 2 7 13" xfId="21664"/>
    <cellStyle name="40% - Accent3 2 7 2" xfId="23530"/>
    <cellStyle name="40% - Accent3 2 7 2 2" xfId="28356"/>
    <cellStyle name="40% - Accent3 2 7 2 2 2" xfId="28357"/>
    <cellStyle name="40% - Accent3 2 7 2 2 3" xfId="28358"/>
    <cellStyle name="40% - Accent3 2 7 2 3" xfId="28359"/>
    <cellStyle name="40% - Accent3 2 7 2 4" xfId="28360"/>
    <cellStyle name="40% - Accent3 2 7 2_AFS-Nino" xfId="28361"/>
    <cellStyle name="40% - Accent3 2 7 3" xfId="24360"/>
    <cellStyle name="40% - Accent3 2 7 3 2" xfId="28362"/>
    <cellStyle name="40% - Accent3 2 7 3 2 2" xfId="28363"/>
    <cellStyle name="40% - Accent3 2 7 3 2 3" xfId="28364"/>
    <cellStyle name="40% - Accent3 2 7 3 3" xfId="28365"/>
    <cellStyle name="40% - Accent3 2 7 3 4" xfId="28366"/>
    <cellStyle name="40% - Accent3 2 7 3_AFS-Nino" xfId="28367"/>
    <cellStyle name="40% - Accent3 2 7 4" xfId="28368"/>
    <cellStyle name="40% - Accent3 2 7 4 2" xfId="28369"/>
    <cellStyle name="40% - Accent3 2 7 4 3" xfId="28370"/>
    <cellStyle name="40% - Accent3 2 7 5" xfId="28371"/>
    <cellStyle name="40% - Accent3 2 7 6" xfId="28372"/>
    <cellStyle name="40% - Accent3 2 7 7" xfId="28373"/>
    <cellStyle name="40% - Accent3 2 7 8" xfId="28374"/>
    <cellStyle name="40% - Accent3 2 7 9" xfId="28375"/>
    <cellStyle name="40% - Accent3 2 7_AFS-Nino" xfId="28376"/>
    <cellStyle name="40% - Accent3 2 70" xfId="21665"/>
    <cellStyle name="40% - Accent3 2 71" xfId="21666"/>
    <cellStyle name="40% - Accent3 2 72" xfId="21667"/>
    <cellStyle name="40% - Accent3 2 73" xfId="21668"/>
    <cellStyle name="40% - Accent3 2 74" xfId="21669"/>
    <cellStyle name="40% - Accent3 2 75" xfId="21670"/>
    <cellStyle name="40% - Accent3 2 76" xfId="21671"/>
    <cellStyle name="40% - Accent3 2 77" xfId="21672"/>
    <cellStyle name="40% - Accent3 2 78" xfId="21673"/>
    <cellStyle name="40% - Accent3 2 79" xfId="21674"/>
    <cellStyle name="40% - Accent3 2 8" xfId="236"/>
    <cellStyle name="40% - Accent3 2 8 10" xfId="28377"/>
    <cellStyle name="40% - Accent3 2 8 11" xfId="28378"/>
    <cellStyle name="40% - Accent3 2 8 12" xfId="22692"/>
    <cellStyle name="40% - Accent3 2 8 13" xfId="21675"/>
    <cellStyle name="40% - Accent3 2 8 2" xfId="23531"/>
    <cellStyle name="40% - Accent3 2 8 2 2" xfId="28379"/>
    <cellStyle name="40% - Accent3 2 8 2 2 2" xfId="28380"/>
    <cellStyle name="40% - Accent3 2 8 2 2 3" xfId="28381"/>
    <cellStyle name="40% - Accent3 2 8 2 3" xfId="28382"/>
    <cellStyle name="40% - Accent3 2 8 2 4" xfId="28383"/>
    <cellStyle name="40% - Accent3 2 8 2_AFS-Nino" xfId="28384"/>
    <cellStyle name="40% - Accent3 2 8 3" xfId="24361"/>
    <cellStyle name="40% - Accent3 2 8 3 2" xfId="28385"/>
    <cellStyle name="40% - Accent3 2 8 3 2 2" xfId="28386"/>
    <cellStyle name="40% - Accent3 2 8 3 2 3" xfId="28387"/>
    <cellStyle name="40% - Accent3 2 8 3 3" xfId="28388"/>
    <cellStyle name="40% - Accent3 2 8 3 4" xfId="28389"/>
    <cellStyle name="40% - Accent3 2 8 3_AFS-Nino" xfId="28390"/>
    <cellStyle name="40% - Accent3 2 8 4" xfId="28391"/>
    <cellStyle name="40% - Accent3 2 8 4 2" xfId="28392"/>
    <cellStyle name="40% - Accent3 2 8 4 3" xfId="28393"/>
    <cellStyle name="40% - Accent3 2 8 5" xfId="28394"/>
    <cellStyle name="40% - Accent3 2 8 6" xfId="28395"/>
    <cellStyle name="40% - Accent3 2 8 7" xfId="28396"/>
    <cellStyle name="40% - Accent3 2 8 8" xfId="28397"/>
    <cellStyle name="40% - Accent3 2 8 9" xfId="28398"/>
    <cellStyle name="40% - Accent3 2 8_AFS-Nino" xfId="28399"/>
    <cellStyle name="40% - Accent3 2 80" xfId="21676"/>
    <cellStyle name="40% - Accent3 2 81" xfId="21677"/>
    <cellStyle name="40% - Accent3 2 82" xfId="21678"/>
    <cellStyle name="40% - Accent3 2 83" xfId="21679"/>
    <cellStyle name="40% - Accent3 2 84" xfId="23283"/>
    <cellStyle name="40% - Accent3 2 9" xfId="237"/>
    <cellStyle name="40% - Accent3 2 9 10" xfId="28400"/>
    <cellStyle name="40% - Accent3 2 9 11" xfId="28401"/>
    <cellStyle name="40% - Accent3 2 9 12" xfId="22693"/>
    <cellStyle name="40% - Accent3 2 9 13" xfId="21680"/>
    <cellStyle name="40% - Accent3 2 9 2" xfId="23532"/>
    <cellStyle name="40% - Accent3 2 9 2 2" xfId="28402"/>
    <cellStyle name="40% - Accent3 2 9 2 2 2" xfId="28403"/>
    <cellStyle name="40% - Accent3 2 9 2 2 3" xfId="28404"/>
    <cellStyle name="40% - Accent3 2 9 2 3" xfId="28405"/>
    <cellStyle name="40% - Accent3 2 9 2 4" xfId="28406"/>
    <cellStyle name="40% - Accent3 2 9 2_AFS-Nino" xfId="28407"/>
    <cellStyle name="40% - Accent3 2 9 3" xfId="24362"/>
    <cellStyle name="40% - Accent3 2 9 3 2" xfId="28408"/>
    <cellStyle name="40% - Accent3 2 9 3 2 2" xfId="28409"/>
    <cellStyle name="40% - Accent3 2 9 3 2 3" xfId="28410"/>
    <cellStyle name="40% - Accent3 2 9 3 3" xfId="28411"/>
    <cellStyle name="40% - Accent3 2 9 3 4" xfId="28412"/>
    <cellStyle name="40% - Accent3 2 9 3_AFS-Nino" xfId="28413"/>
    <cellStyle name="40% - Accent3 2 9 4" xfId="28414"/>
    <cellStyle name="40% - Accent3 2 9 4 2" xfId="28415"/>
    <cellStyle name="40% - Accent3 2 9 4 3" xfId="28416"/>
    <cellStyle name="40% - Accent3 2 9 5" xfId="28417"/>
    <cellStyle name="40% - Accent3 2 9 6" xfId="28418"/>
    <cellStyle name="40% - Accent3 2 9 7" xfId="28419"/>
    <cellStyle name="40% - Accent3 2 9 8" xfId="28420"/>
    <cellStyle name="40% - Accent3 2 9 9" xfId="28421"/>
    <cellStyle name="40% - Accent3 2 9_AFS-Nino" xfId="28422"/>
    <cellStyle name="40% - Accent3 3" xfId="238"/>
    <cellStyle name="40% - Accent3 3 2" xfId="239"/>
    <cellStyle name="40% - Accent3 3 3" xfId="240"/>
    <cellStyle name="40% - Accent3 3 4" xfId="28423"/>
    <cellStyle name="40% - Accent3 4" xfId="241"/>
    <cellStyle name="40% - Accent3 4 2" xfId="242"/>
    <cellStyle name="40% - Accent3 4 3" xfId="243"/>
    <cellStyle name="40% - Accent3 4 4" xfId="28424"/>
    <cellStyle name="40% - Accent3 5" xfId="244"/>
    <cellStyle name="40% - Accent3 5 2" xfId="245"/>
    <cellStyle name="40% - Accent3 5 3" xfId="246"/>
    <cellStyle name="40% - Accent3 5 4" xfId="28425"/>
    <cellStyle name="40% - Accent3 6" xfId="247"/>
    <cellStyle name="40% - Accent3 6 2" xfId="248"/>
    <cellStyle name="40% - Accent3 6 3" xfId="249"/>
    <cellStyle name="40% - Accent3 6 4" xfId="28426"/>
    <cellStyle name="40% - Accent3 7" xfId="250"/>
    <cellStyle name="40% - Accent4 2" xfId="251"/>
    <cellStyle name="40% - Accent4 2 10" xfId="252"/>
    <cellStyle name="40% - Accent4 2 10 10" xfId="28427"/>
    <cellStyle name="40% - Accent4 2 10 11" xfId="28428"/>
    <cellStyle name="40% - Accent4 2 10 12" xfId="22694"/>
    <cellStyle name="40% - Accent4 2 10 13" xfId="21681"/>
    <cellStyle name="40% - Accent4 2 10 2" xfId="23533"/>
    <cellStyle name="40% - Accent4 2 10 2 2" xfId="28429"/>
    <cellStyle name="40% - Accent4 2 10 2 2 2" xfId="28430"/>
    <cellStyle name="40% - Accent4 2 10 2 2 3" xfId="28431"/>
    <cellStyle name="40% - Accent4 2 10 2 3" xfId="28432"/>
    <cellStyle name="40% - Accent4 2 10 2 4" xfId="28433"/>
    <cellStyle name="40% - Accent4 2 10 2_AFS-Nino" xfId="28434"/>
    <cellStyle name="40% - Accent4 2 10 3" xfId="24363"/>
    <cellStyle name="40% - Accent4 2 10 3 2" xfId="28435"/>
    <cellStyle name="40% - Accent4 2 10 3 2 2" xfId="28436"/>
    <cellStyle name="40% - Accent4 2 10 3 2 3" xfId="28437"/>
    <cellStyle name="40% - Accent4 2 10 3 3" xfId="28438"/>
    <cellStyle name="40% - Accent4 2 10 3 4" xfId="28439"/>
    <cellStyle name="40% - Accent4 2 10 3_AFS-Nino" xfId="28440"/>
    <cellStyle name="40% - Accent4 2 10 4" xfId="28441"/>
    <cellStyle name="40% - Accent4 2 10 4 2" xfId="28442"/>
    <cellStyle name="40% - Accent4 2 10 4 3" xfId="28443"/>
    <cellStyle name="40% - Accent4 2 10 5" xfId="28444"/>
    <cellStyle name="40% - Accent4 2 10 6" xfId="28445"/>
    <cellStyle name="40% - Accent4 2 10 7" xfId="28446"/>
    <cellStyle name="40% - Accent4 2 10 8" xfId="28447"/>
    <cellStyle name="40% - Accent4 2 10 9" xfId="28448"/>
    <cellStyle name="40% - Accent4 2 10_AFS-Nino" xfId="28449"/>
    <cellStyle name="40% - Accent4 2 11" xfId="253"/>
    <cellStyle name="40% - Accent4 2 11 2" xfId="28450"/>
    <cellStyle name="40% - Accent4 2 11 2 2" xfId="28451"/>
    <cellStyle name="40% - Accent4 2 11 2 3" xfId="28452"/>
    <cellStyle name="40% - Accent4 2 11 3" xfId="28453"/>
    <cellStyle name="40% - Accent4 2 11 4" xfId="28454"/>
    <cellStyle name="40% - Accent4 2 11 5" xfId="24090"/>
    <cellStyle name="40% - Accent4 2 11 6" xfId="21682"/>
    <cellStyle name="40% - Accent4 2 12" xfId="254"/>
    <cellStyle name="40% - Accent4 2 12 2" xfId="28455"/>
    <cellStyle name="40% - Accent4 2 12 2 2" xfId="28456"/>
    <cellStyle name="40% - Accent4 2 12 2 3" xfId="28457"/>
    <cellStyle name="40% - Accent4 2 12 3" xfId="28458"/>
    <cellStyle name="40% - Accent4 2 12 4" xfId="28459"/>
    <cellStyle name="40% - Accent4 2 12 5" xfId="24364"/>
    <cellStyle name="40% - Accent4 2 12 6" xfId="21683"/>
    <cellStyle name="40% - Accent4 2 13" xfId="21684"/>
    <cellStyle name="40% - Accent4 2 13 2" xfId="28461"/>
    <cellStyle name="40% - Accent4 2 13 3" xfId="28462"/>
    <cellStyle name="40% - Accent4 2 13 4" xfId="28460"/>
    <cellStyle name="40% - Accent4 2 14" xfId="21685"/>
    <cellStyle name="40% - Accent4 2 14 2" xfId="28463"/>
    <cellStyle name="40% - Accent4 2 15" xfId="21686"/>
    <cellStyle name="40% - Accent4 2 15 2" xfId="28464"/>
    <cellStyle name="40% - Accent4 2 16" xfId="21687"/>
    <cellStyle name="40% - Accent4 2 17" xfId="21688"/>
    <cellStyle name="40% - Accent4 2 18" xfId="21689"/>
    <cellStyle name="40% - Accent4 2 19" xfId="21690"/>
    <cellStyle name="40% - Accent4 2 2" xfId="255"/>
    <cellStyle name="40% - Accent4 2 2 10" xfId="28465"/>
    <cellStyle name="40% - Accent4 2 2 11" xfId="28466"/>
    <cellStyle name="40% - Accent4 2 2 12" xfId="22695"/>
    <cellStyle name="40% - Accent4 2 2 2" xfId="256"/>
    <cellStyle name="40% - Accent4 2 2 2 2" xfId="28467"/>
    <cellStyle name="40% - Accent4 2 2 2 2 2" xfId="28468"/>
    <cellStyle name="40% - Accent4 2 2 2 2 3" xfId="28469"/>
    <cellStyle name="40% - Accent4 2 2 2 3" xfId="28470"/>
    <cellStyle name="40% - Accent4 2 2 2 4" xfId="28471"/>
    <cellStyle name="40% - Accent4 2 2 2 5" xfId="23534"/>
    <cellStyle name="40% - Accent4 2 2 2_AFS-Nino" xfId="28472"/>
    <cellStyle name="40% - Accent4 2 2 3" xfId="24365"/>
    <cellStyle name="40% - Accent4 2 2 3 2" xfId="28473"/>
    <cellStyle name="40% - Accent4 2 2 3 2 2" xfId="28474"/>
    <cellStyle name="40% - Accent4 2 2 3 2 3" xfId="28475"/>
    <cellStyle name="40% - Accent4 2 2 3 3" xfId="28476"/>
    <cellStyle name="40% - Accent4 2 2 3 4" xfId="28477"/>
    <cellStyle name="40% - Accent4 2 2 3_AFS-Nino" xfId="28478"/>
    <cellStyle name="40% - Accent4 2 2 4" xfId="28479"/>
    <cellStyle name="40% - Accent4 2 2 4 2" xfId="28480"/>
    <cellStyle name="40% - Accent4 2 2 4 3" xfId="28481"/>
    <cellStyle name="40% - Accent4 2 2 5" xfId="28482"/>
    <cellStyle name="40% - Accent4 2 2 6" xfId="28483"/>
    <cellStyle name="40% - Accent4 2 2 7" xfId="28484"/>
    <cellStyle name="40% - Accent4 2 2 8" xfId="28485"/>
    <cellStyle name="40% - Accent4 2 2 9" xfId="28486"/>
    <cellStyle name="40% - Accent4 2 2_AFS-Nino" xfId="28487"/>
    <cellStyle name="40% - Accent4 2 20" xfId="21691"/>
    <cellStyle name="40% - Accent4 2 20 2" xfId="28488"/>
    <cellStyle name="40% - Accent4 2 21" xfId="21692"/>
    <cellStyle name="40% - Accent4 2 22" xfId="21693"/>
    <cellStyle name="40% - Accent4 2 23" xfId="21694"/>
    <cellStyle name="40% - Accent4 2 24" xfId="21695"/>
    <cellStyle name="40% - Accent4 2 25" xfId="21696"/>
    <cellStyle name="40% - Accent4 2 26" xfId="21697"/>
    <cellStyle name="40% - Accent4 2 27" xfId="21698"/>
    <cellStyle name="40% - Accent4 2 28" xfId="21699"/>
    <cellStyle name="40% - Accent4 2 29" xfId="21700"/>
    <cellStyle name="40% - Accent4 2 3" xfId="257"/>
    <cellStyle name="40% - Accent4 2 3 10" xfId="28489"/>
    <cellStyle name="40% - Accent4 2 3 11" xfId="28490"/>
    <cellStyle name="40% - Accent4 2 3 12" xfId="22696"/>
    <cellStyle name="40% - Accent4 2 3 13" xfId="21701"/>
    <cellStyle name="40% - Accent4 2 3 2" xfId="23535"/>
    <cellStyle name="40% - Accent4 2 3 2 2" xfId="28491"/>
    <cellStyle name="40% - Accent4 2 3 2 2 2" xfId="28492"/>
    <cellStyle name="40% - Accent4 2 3 2 2 3" xfId="28493"/>
    <cellStyle name="40% - Accent4 2 3 2 3" xfId="28494"/>
    <cellStyle name="40% - Accent4 2 3 2 4" xfId="28495"/>
    <cellStyle name="40% - Accent4 2 3 2_AFS-Nino" xfId="28496"/>
    <cellStyle name="40% - Accent4 2 3 3" xfId="24366"/>
    <cellStyle name="40% - Accent4 2 3 3 2" xfId="28497"/>
    <cellStyle name="40% - Accent4 2 3 3 2 2" xfId="28498"/>
    <cellStyle name="40% - Accent4 2 3 3 2 3" xfId="28499"/>
    <cellStyle name="40% - Accent4 2 3 3 3" xfId="28500"/>
    <cellStyle name="40% - Accent4 2 3 3 4" xfId="28501"/>
    <cellStyle name="40% - Accent4 2 3 3_AFS-Nino" xfId="28502"/>
    <cellStyle name="40% - Accent4 2 3 4" xfId="28503"/>
    <cellStyle name="40% - Accent4 2 3 4 2" xfId="28504"/>
    <cellStyle name="40% - Accent4 2 3 4 3" xfId="28505"/>
    <cellStyle name="40% - Accent4 2 3 5" xfId="28506"/>
    <cellStyle name="40% - Accent4 2 3 6" xfId="28507"/>
    <cellStyle name="40% - Accent4 2 3 7" xfId="28508"/>
    <cellStyle name="40% - Accent4 2 3 8" xfId="28509"/>
    <cellStyle name="40% - Accent4 2 3 9" xfId="28510"/>
    <cellStyle name="40% - Accent4 2 3_AFS-Nino" xfId="28511"/>
    <cellStyle name="40% - Accent4 2 30" xfId="21702"/>
    <cellStyle name="40% - Accent4 2 31" xfId="21703"/>
    <cellStyle name="40% - Accent4 2 32" xfId="21704"/>
    <cellStyle name="40% - Accent4 2 33" xfId="21705"/>
    <cellStyle name="40% - Accent4 2 34" xfId="21706"/>
    <cellStyle name="40% - Accent4 2 35" xfId="21707"/>
    <cellStyle name="40% - Accent4 2 36" xfId="21708"/>
    <cellStyle name="40% - Accent4 2 37" xfId="21709"/>
    <cellStyle name="40% - Accent4 2 38" xfId="21710"/>
    <cellStyle name="40% - Accent4 2 39" xfId="21711"/>
    <cellStyle name="40% - Accent4 2 4" xfId="258"/>
    <cellStyle name="40% - Accent4 2 4 10" xfId="28512"/>
    <cellStyle name="40% - Accent4 2 4 11" xfId="28513"/>
    <cellStyle name="40% - Accent4 2 4 12" xfId="22697"/>
    <cellStyle name="40% - Accent4 2 4 13" xfId="21712"/>
    <cellStyle name="40% - Accent4 2 4 2" xfId="23536"/>
    <cellStyle name="40% - Accent4 2 4 2 2" xfId="28514"/>
    <cellStyle name="40% - Accent4 2 4 2 2 2" xfId="28515"/>
    <cellStyle name="40% - Accent4 2 4 2 2 3" xfId="28516"/>
    <cellStyle name="40% - Accent4 2 4 2 3" xfId="28517"/>
    <cellStyle name="40% - Accent4 2 4 2 4" xfId="28518"/>
    <cellStyle name="40% - Accent4 2 4 2_AFS-Nino" xfId="28519"/>
    <cellStyle name="40% - Accent4 2 4 3" xfId="24367"/>
    <cellStyle name="40% - Accent4 2 4 3 2" xfId="28520"/>
    <cellStyle name="40% - Accent4 2 4 3 2 2" xfId="28521"/>
    <cellStyle name="40% - Accent4 2 4 3 2 3" xfId="28522"/>
    <cellStyle name="40% - Accent4 2 4 3 3" xfId="28523"/>
    <cellStyle name="40% - Accent4 2 4 3 4" xfId="28524"/>
    <cellStyle name="40% - Accent4 2 4 3_AFS-Nino" xfId="28525"/>
    <cellStyle name="40% - Accent4 2 4 4" xfId="28526"/>
    <cellStyle name="40% - Accent4 2 4 4 2" xfId="28527"/>
    <cellStyle name="40% - Accent4 2 4 4 3" xfId="28528"/>
    <cellStyle name="40% - Accent4 2 4 5" xfId="28529"/>
    <cellStyle name="40% - Accent4 2 4 6" xfId="28530"/>
    <cellStyle name="40% - Accent4 2 4 7" xfId="28531"/>
    <cellStyle name="40% - Accent4 2 4 8" xfId="28532"/>
    <cellStyle name="40% - Accent4 2 4 9" xfId="28533"/>
    <cellStyle name="40% - Accent4 2 4_AFS-Nino" xfId="28534"/>
    <cellStyle name="40% - Accent4 2 40" xfId="21713"/>
    <cellStyle name="40% - Accent4 2 41" xfId="21714"/>
    <cellStyle name="40% - Accent4 2 42" xfId="21715"/>
    <cellStyle name="40% - Accent4 2 43" xfId="21716"/>
    <cellStyle name="40% - Accent4 2 44" xfId="21717"/>
    <cellStyle name="40% - Accent4 2 45" xfId="21718"/>
    <cellStyle name="40% - Accent4 2 46" xfId="21719"/>
    <cellStyle name="40% - Accent4 2 47" xfId="21720"/>
    <cellStyle name="40% - Accent4 2 48" xfId="21721"/>
    <cellStyle name="40% - Accent4 2 49" xfId="21722"/>
    <cellStyle name="40% - Accent4 2 5" xfId="259"/>
    <cellStyle name="40% - Accent4 2 5 10" xfId="28535"/>
    <cellStyle name="40% - Accent4 2 5 11" xfId="28536"/>
    <cellStyle name="40% - Accent4 2 5 12" xfId="22698"/>
    <cellStyle name="40% - Accent4 2 5 13" xfId="21723"/>
    <cellStyle name="40% - Accent4 2 5 2" xfId="23537"/>
    <cellStyle name="40% - Accent4 2 5 2 2" xfId="28537"/>
    <cellStyle name="40% - Accent4 2 5 2 2 2" xfId="28538"/>
    <cellStyle name="40% - Accent4 2 5 2 2 3" xfId="28539"/>
    <cellStyle name="40% - Accent4 2 5 2 3" xfId="28540"/>
    <cellStyle name="40% - Accent4 2 5 2 4" xfId="28541"/>
    <cellStyle name="40% - Accent4 2 5 2_AFS-Nino" xfId="28542"/>
    <cellStyle name="40% - Accent4 2 5 3" xfId="24368"/>
    <cellStyle name="40% - Accent4 2 5 3 2" xfId="28543"/>
    <cellStyle name="40% - Accent4 2 5 3 2 2" xfId="28544"/>
    <cellStyle name="40% - Accent4 2 5 3 2 3" xfId="28545"/>
    <cellStyle name="40% - Accent4 2 5 3 3" xfId="28546"/>
    <cellStyle name="40% - Accent4 2 5 3 4" xfId="28547"/>
    <cellStyle name="40% - Accent4 2 5 3_AFS-Nino" xfId="28548"/>
    <cellStyle name="40% - Accent4 2 5 4" xfId="28549"/>
    <cellStyle name="40% - Accent4 2 5 4 2" xfId="28550"/>
    <cellStyle name="40% - Accent4 2 5 4 3" xfId="28551"/>
    <cellStyle name="40% - Accent4 2 5 5" xfId="28552"/>
    <cellStyle name="40% - Accent4 2 5 6" xfId="28553"/>
    <cellStyle name="40% - Accent4 2 5 7" xfId="28554"/>
    <cellStyle name="40% - Accent4 2 5 8" xfId="28555"/>
    <cellStyle name="40% - Accent4 2 5 9" xfId="28556"/>
    <cellStyle name="40% - Accent4 2 5_AFS-Nino" xfId="28557"/>
    <cellStyle name="40% - Accent4 2 50" xfId="21724"/>
    <cellStyle name="40% - Accent4 2 51" xfId="21725"/>
    <cellStyle name="40% - Accent4 2 52" xfId="21726"/>
    <cellStyle name="40% - Accent4 2 53" xfId="21727"/>
    <cellStyle name="40% - Accent4 2 54" xfId="21728"/>
    <cellStyle name="40% - Accent4 2 55" xfId="21729"/>
    <cellStyle name="40% - Accent4 2 56" xfId="21730"/>
    <cellStyle name="40% - Accent4 2 57" xfId="21731"/>
    <cellStyle name="40% - Accent4 2 58" xfId="21732"/>
    <cellStyle name="40% - Accent4 2 59" xfId="21733"/>
    <cellStyle name="40% - Accent4 2 6" xfId="260"/>
    <cellStyle name="40% - Accent4 2 6 10" xfId="28558"/>
    <cellStyle name="40% - Accent4 2 6 11" xfId="28559"/>
    <cellStyle name="40% - Accent4 2 6 12" xfId="22699"/>
    <cellStyle name="40% - Accent4 2 6 13" xfId="21734"/>
    <cellStyle name="40% - Accent4 2 6 2" xfId="23538"/>
    <cellStyle name="40% - Accent4 2 6 2 2" xfId="28560"/>
    <cellStyle name="40% - Accent4 2 6 2 2 2" xfId="28561"/>
    <cellStyle name="40% - Accent4 2 6 2 2 3" xfId="28562"/>
    <cellStyle name="40% - Accent4 2 6 2 3" xfId="28563"/>
    <cellStyle name="40% - Accent4 2 6 2 4" xfId="28564"/>
    <cellStyle name="40% - Accent4 2 6 2_AFS-Nino" xfId="28565"/>
    <cellStyle name="40% - Accent4 2 6 3" xfId="24369"/>
    <cellStyle name="40% - Accent4 2 6 3 2" xfId="28566"/>
    <cellStyle name="40% - Accent4 2 6 3 2 2" xfId="28567"/>
    <cellStyle name="40% - Accent4 2 6 3 2 3" xfId="28568"/>
    <cellStyle name="40% - Accent4 2 6 3 3" xfId="28569"/>
    <cellStyle name="40% - Accent4 2 6 3 4" xfId="28570"/>
    <cellStyle name="40% - Accent4 2 6 3_AFS-Nino" xfId="28571"/>
    <cellStyle name="40% - Accent4 2 6 4" xfId="28572"/>
    <cellStyle name="40% - Accent4 2 6 4 2" xfId="28573"/>
    <cellStyle name="40% - Accent4 2 6 4 3" xfId="28574"/>
    <cellStyle name="40% - Accent4 2 6 5" xfId="28575"/>
    <cellStyle name="40% - Accent4 2 6 6" xfId="28576"/>
    <cellStyle name="40% - Accent4 2 6 7" xfId="28577"/>
    <cellStyle name="40% - Accent4 2 6 8" xfId="28578"/>
    <cellStyle name="40% - Accent4 2 6 9" xfId="28579"/>
    <cellStyle name="40% - Accent4 2 6_AFS-Nino" xfId="28580"/>
    <cellStyle name="40% - Accent4 2 60" xfId="21735"/>
    <cellStyle name="40% - Accent4 2 61" xfId="21736"/>
    <cellStyle name="40% - Accent4 2 62" xfId="21737"/>
    <cellStyle name="40% - Accent4 2 63" xfId="21738"/>
    <cellStyle name="40% - Accent4 2 64" xfId="21739"/>
    <cellStyle name="40% - Accent4 2 65" xfId="21740"/>
    <cellStyle name="40% - Accent4 2 66" xfId="21741"/>
    <cellStyle name="40% - Accent4 2 67" xfId="21742"/>
    <cellStyle name="40% - Accent4 2 68" xfId="21743"/>
    <cellStyle name="40% - Accent4 2 69" xfId="21744"/>
    <cellStyle name="40% - Accent4 2 7" xfId="261"/>
    <cellStyle name="40% - Accent4 2 7 10" xfId="28581"/>
    <cellStyle name="40% - Accent4 2 7 11" xfId="28582"/>
    <cellStyle name="40% - Accent4 2 7 12" xfId="22700"/>
    <cellStyle name="40% - Accent4 2 7 13" xfId="21745"/>
    <cellStyle name="40% - Accent4 2 7 2" xfId="23539"/>
    <cellStyle name="40% - Accent4 2 7 2 2" xfId="28583"/>
    <cellStyle name="40% - Accent4 2 7 2 2 2" xfId="28584"/>
    <cellStyle name="40% - Accent4 2 7 2 2 3" xfId="28585"/>
    <cellStyle name="40% - Accent4 2 7 2 3" xfId="28586"/>
    <cellStyle name="40% - Accent4 2 7 2 4" xfId="28587"/>
    <cellStyle name="40% - Accent4 2 7 2_AFS-Nino" xfId="28588"/>
    <cellStyle name="40% - Accent4 2 7 3" xfId="24370"/>
    <cellStyle name="40% - Accent4 2 7 3 2" xfId="28589"/>
    <cellStyle name="40% - Accent4 2 7 3 2 2" xfId="28590"/>
    <cellStyle name="40% - Accent4 2 7 3 2 3" xfId="28591"/>
    <cellStyle name="40% - Accent4 2 7 3 3" xfId="28592"/>
    <cellStyle name="40% - Accent4 2 7 3 4" xfId="28593"/>
    <cellStyle name="40% - Accent4 2 7 3_AFS-Nino" xfId="28594"/>
    <cellStyle name="40% - Accent4 2 7 4" xfId="28595"/>
    <cellStyle name="40% - Accent4 2 7 4 2" xfId="28596"/>
    <cellStyle name="40% - Accent4 2 7 4 3" xfId="28597"/>
    <cellStyle name="40% - Accent4 2 7 5" xfId="28598"/>
    <cellStyle name="40% - Accent4 2 7 6" xfId="28599"/>
    <cellStyle name="40% - Accent4 2 7 7" xfId="28600"/>
    <cellStyle name="40% - Accent4 2 7 8" xfId="28601"/>
    <cellStyle name="40% - Accent4 2 7 9" xfId="28602"/>
    <cellStyle name="40% - Accent4 2 7_AFS-Nino" xfId="28603"/>
    <cellStyle name="40% - Accent4 2 70" xfId="21746"/>
    <cellStyle name="40% - Accent4 2 71" xfId="21747"/>
    <cellStyle name="40% - Accent4 2 72" xfId="21748"/>
    <cellStyle name="40% - Accent4 2 73" xfId="21749"/>
    <cellStyle name="40% - Accent4 2 74" xfId="21750"/>
    <cellStyle name="40% - Accent4 2 75" xfId="21751"/>
    <cellStyle name="40% - Accent4 2 76" xfId="21752"/>
    <cellStyle name="40% - Accent4 2 77" xfId="21753"/>
    <cellStyle name="40% - Accent4 2 78" xfId="21754"/>
    <cellStyle name="40% - Accent4 2 79" xfId="21755"/>
    <cellStyle name="40% - Accent4 2 8" xfId="262"/>
    <cellStyle name="40% - Accent4 2 8 10" xfId="28604"/>
    <cellStyle name="40% - Accent4 2 8 11" xfId="28605"/>
    <cellStyle name="40% - Accent4 2 8 12" xfId="22701"/>
    <cellStyle name="40% - Accent4 2 8 13" xfId="21756"/>
    <cellStyle name="40% - Accent4 2 8 2" xfId="23540"/>
    <cellStyle name="40% - Accent4 2 8 2 2" xfId="28606"/>
    <cellStyle name="40% - Accent4 2 8 2 2 2" xfId="28607"/>
    <cellStyle name="40% - Accent4 2 8 2 2 3" xfId="28608"/>
    <cellStyle name="40% - Accent4 2 8 2 3" xfId="28609"/>
    <cellStyle name="40% - Accent4 2 8 2 4" xfId="28610"/>
    <cellStyle name="40% - Accent4 2 8 2_AFS-Nino" xfId="28611"/>
    <cellStyle name="40% - Accent4 2 8 3" xfId="24371"/>
    <cellStyle name="40% - Accent4 2 8 3 2" xfId="28612"/>
    <cellStyle name="40% - Accent4 2 8 3 2 2" xfId="28613"/>
    <cellStyle name="40% - Accent4 2 8 3 2 3" xfId="28614"/>
    <cellStyle name="40% - Accent4 2 8 3 3" xfId="28615"/>
    <cellStyle name="40% - Accent4 2 8 3 4" xfId="28616"/>
    <cellStyle name="40% - Accent4 2 8 3_AFS-Nino" xfId="28617"/>
    <cellStyle name="40% - Accent4 2 8 4" xfId="28618"/>
    <cellStyle name="40% - Accent4 2 8 4 2" xfId="28619"/>
    <cellStyle name="40% - Accent4 2 8 4 3" xfId="28620"/>
    <cellStyle name="40% - Accent4 2 8 5" xfId="28621"/>
    <cellStyle name="40% - Accent4 2 8 6" xfId="28622"/>
    <cellStyle name="40% - Accent4 2 8 7" xfId="28623"/>
    <cellStyle name="40% - Accent4 2 8 8" xfId="28624"/>
    <cellStyle name="40% - Accent4 2 8 9" xfId="28625"/>
    <cellStyle name="40% - Accent4 2 8_AFS-Nino" xfId="28626"/>
    <cellStyle name="40% - Accent4 2 80" xfId="21757"/>
    <cellStyle name="40% - Accent4 2 81" xfId="21758"/>
    <cellStyle name="40% - Accent4 2 82" xfId="21759"/>
    <cellStyle name="40% - Accent4 2 83" xfId="21760"/>
    <cellStyle name="40% - Accent4 2 84" xfId="23284"/>
    <cellStyle name="40% - Accent4 2 9" xfId="263"/>
    <cellStyle name="40% - Accent4 2 9 10" xfId="28627"/>
    <cellStyle name="40% - Accent4 2 9 11" xfId="28628"/>
    <cellStyle name="40% - Accent4 2 9 12" xfId="22702"/>
    <cellStyle name="40% - Accent4 2 9 13" xfId="21761"/>
    <cellStyle name="40% - Accent4 2 9 2" xfId="23541"/>
    <cellStyle name="40% - Accent4 2 9 2 2" xfId="28629"/>
    <cellStyle name="40% - Accent4 2 9 2 2 2" xfId="28630"/>
    <cellStyle name="40% - Accent4 2 9 2 2 3" xfId="28631"/>
    <cellStyle name="40% - Accent4 2 9 2 3" xfId="28632"/>
    <cellStyle name="40% - Accent4 2 9 2 4" xfId="28633"/>
    <cellStyle name="40% - Accent4 2 9 2_AFS-Nino" xfId="28634"/>
    <cellStyle name="40% - Accent4 2 9 3" xfId="24372"/>
    <cellStyle name="40% - Accent4 2 9 3 2" xfId="28635"/>
    <cellStyle name="40% - Accent4 2 9 3 2 2" xfId="28636"/>
    <cellStyle name="40% - Accent4 2 9 3 2 3" xfId="28637"/>
    <cellStyle name="40% - Accent4 2 9 3 3" xfId="28638"/>
    <cellStyle name="40% - Accent4 2 9 3 4" xfId="28639"/>
    <cellStyle name="40% - Accent4 2 9 3_AFS-Nino" xfId="28640"/>
    <cellStyle name="40% - Accent4 2 9 4" xfId="28641"/>
    <cellStyle name="40% - Accent4 2 9 4 2" xfId="28642"/>
    <cellStyle name="40% - Accent4 2 9 4 3" xfId="28643"/>
    <cellStyle name="40% - Accent4 2 9 5" xfId="28644"/>
    <cellStyle name="40% - Accent4 2 9 6" xfId="28645"/>
    <cellStyle name="40% - Accent4 2 9 7" xfId="28646"/>
    <cellStyle name="40% - Accent4 2 9 8" xfId="28647"/>
    <cellStyle name="40% - Accent4 2 9 9" xfId="28648"/>
    <cellStyle name="40% - Accent4 2 9_AFS-Nino" xfId="28649"/>
    <cellStyle name="40% - Accent4 3" xfId="264"/>
    <cellStyle name="40% - Accent4 3 2" xfId="265"/>
    <cellStyle name="40% - Accent4 3 3" xfId="266"/>
    <cellStyle name="40% - Accent4 3 4" xfId="28650"/>
    <cellStyle name="40% - Accent4 4" xfId="267"/>
    <cellStyle name="40% - Accent4 4 2" xfId="268"/>
    <cellStyle name="40% - Accent4 4 3" xfId="269"/>
    <cellStyle name="40% - Accent4 4 4" xfId="28651"/>
    <cellStyle name="40% - Accent4 5" xfId="270"/>
    <cellStyle name="40% - Accent4 5 2" xfId="271"/>
    <cellStyle name="40% - Accent4 5 3" xfId="272"/>
    <cellStyle name="40% - Accent4 5 4" xfId="28652"/>
    <cellStyle name="40% - Accent4 6" xfId="273"/>
    <cellStyle name="40% - Accent4 6 2" xfId="274"/>
    <cellStyle name="40% - Accent4 6 3" xfId="275"/>
    <cellStyle name="40% - Accent4 6 4" xfId="28653"/>
    <cellStyle name="40% - Accent4 7" xfId="276"/>
    <cellStyle name="40% - Accent5 2" xfId="277"/>
    <cellStyle name="40% - Accent5 2 10" xfId="278"/>
    <cellStyle name="40% - Accent5 2 10 10" xfId="28654"/>
    <cellStyle name="40% - Accent5 2 10 11" xfId="28655"/>
    <cellStyle name="40% - Accent5 2 10 12" xfId="22703"/>
    <cellStyle name="40% - Accent5 2 10 13" xfId="21762"/>
    <cellStyle name="40% - Accent5 2 10 2" xfId="23542"/>
    <cellStyle name="40% - Accent5 2 10 2 2" xfId="28656"/>
    <cellStyle name="40% - Accent5 2 10 2 2 2" xfId="28657"/>
    <cellStyle name="40% - Accent5 2 10 2 2 3" xfId="28658"/>
    <cellStyle name="40% - Accent5 2 10 2 3" xfId="28659"/>
    <cellStyle name="40% - Accent5 2 10 2 4" xfId="28660"/>
    <cellStyle name="40% - Accent5 2 10 2_AFS-Nino" xfId="28661"/>
    <cellStyle name="40% - Accent5 2 10 3" xfId="24373"/>
    <cellStyle name="40% - Accent5 2 10 3 2" xfId="28662"/>
    <cellStyle name="40% - Accent5 2 10 3 2 2" xfId="28663"/>
    <cellStyle name="40% - Accent5 2 10 3 2 3" xfId="28664"/>
    <cellStyle name="40% - Accent5 2 10 3 3" xfId="28665"/>
    <cellStyle name="40% - Accent5 2 10 3 4" xfId="28666"/>
    <cellStyle name="40% - Accent5 2 10 3_AFS-Nino" xfId="28667"/>
    <cellStyle name="40% - Accent5 2 10 4" xfId="28668"/>
    <cellStyle name="40% - Accent5 2 10 4 2" xfId="28669"/>
    <cellStyle name="40% - Accent5 2 10 4 3" xfId="28670"/>
    <cellStyle name="40% - Accent5 2 10 5" xfId="28671"/>
    <cellStyle name="40% - Accent5 2 10 6" xfId="28672"/>
    <cellStyle name="40% - Accent5 2 10 7" xfId="28673"/>
    <cellStyle name="40% - Accent5 2 10 8" xfId="28674"/>
    <cellStyle name="40% - Accent5 2 10 9" xfId="28675"/>
    <cellStyle name="40% - Accent5 2 10_AFS-Nino" xfId="28676"/>
    <cellStyle name="40% - Accent5 2 11" xfId="279"/>
    <cellStyle name="40% - Accent5 2 11 2" xfId="28677"/>
    <cellStyle name="40% - Accent5 2 11 2 2" xfId="28678"/>
    <cellStyle name="40% - Accent5 2 11 2 3" xfId="28679"/>
    <cellStyle name="40% - Accent5 2 11 3" xfId="28680"/>
    <cellStyle name="40% - Accent5 2 11 4" xfId="28681"/>
    <cellStyle name="40% - Accent5 2 11 5" xfId="24091"/>
    <cellStyle name="40% - Accent5 2 11 6" xfId="21763"/>
    <cellStyle name="40% - Accent5 2 12" xfId="280"/>
    <cellStyle name="40% - Accent5 2 12 2" xfId="28682"/>
    <cellStyle name="40% - Accent5 2 12 2 2" xfId="28683"/>
    <cellStyle name="40% - Accent5 2 12 2 3" xfId="28684"/>
    <cellStyle name="40% - Accent5 2 12 3" xfId="28685"/>
    <cellStyle name="40% - Accent5 2 12 4" xfId="28686"/>
    <cellStyle name="40% - Accent5 2 12 5" xfId="24374"/>
    <cellStyle name="40% - Accent5 2 12 6" xfId="21764"/>
    <cellStyle name="40% - Accent5 2 13" xfId="21765"/>
    <cellStyle name="40% - Accent5 2 13 2" xfId="28688"/>
    <cellStyle name="40% - Accent5 2 13 3" xfId="28689"/>
    <cellStyle name="40% - Accent5 2 13 4" xfId="28687"/>
    <cellStyle name="40% - Accent5 2 14" xfId="21766"/>
    <cellStyle name="40% - Accent5 2 14 2" xfId="28690"/>
    <cellStyle name="40% - Accent5 2 15" xfId="21767"/>
    <cellStyle name="40% - Accent5 2 15 2" xfId="28691"/>
    <cellStyle name="40% - Accent5 2 16" xfId="21768"/>
    <cellStyle name="40% - Accent5 2 17" xfId="21769"/>
    <cellStyle name="40% - Accent5 2 18" xfId="21770"/>
    <cellStyle name="40% - Accent5 2 19" xfId="21771"/>
    <cellStyle name="40% - Accent5 2 2" xfId="281"/>
    <cellStyle name="40% - Accent5 2 2 10" xfId="28692"/>
    <cellStyle name="40% - Accent5 2 2 11" xfId="28693"/>
    <cellStyle name="40% - Accent5 2 2 12" xfId="22704"/>
    <cellStyle name="40% - Accent5 2 2 2" xfId="282"/>
    <cellStyle name="40% - Accent5 2 2 2 2" xfId="28694"/>
    <cellStyle name="40% - Accent5 2 2 2 2 2" xfId="28695"/>
    <cellStyle name="40% - Accent5 2 2 2 2 3" xfId="28696"/>
    <cellStyle name="40% - Accent5 2 2 2 3" xfId="28697"/>
    <cellStyle name="40% - Accent5 2 2 2 4" xfId="28698"/>
    <cellStyle name="40% - Accent5 2 2 2 5" xfId="23543"/>
    <cellStyle name="40% - Accent5 2 2 2_AFS-Nino" xfId="28699"/>
    <cellStyle name="40% - Accent5 2 2 3" xfId="24375"/>
    <cellStyle name="40% - Accent5 2 2 3 2" xfId="28700"/>
    <cellStyle name="40% - Accent5 2 2 3 2 2" xfId="28701"/>
    <cellStyle name="40% - Accent5 2 2 3 2 3" xfId="28702"/>
    <cellStyle name="40% - Accent5 2 2 3 3" xfId="28703"/>
    <cellStyle name="40% - Accent5 2 2 3 4" xfId="28704"/>
    <cellStyle name="40% - Accent5 2 2 3_AFS-Nino" xfId="28705"/>
    <cellStyle name="40% - Accent5 2 2 4" xfId="28706"/>
    <cellStyle name="40% - Accent5 2 2 4 2" xfId="28707"/>
    <cellStyle name="40% - Accent5 2 2 4 3" xfId="28708"/>
    <cellStyle name="40% - Accent5 2 2 5" xfId="28709"/>
    <cellStyle name="40% - Accent5 2 2 6" xfId="28710"/>
    <cellStyle name="40% - Accent5 2 2 7" xfId="28711"/>
    <cellStyle name="40% - Accent5 2 2 8" xfId="28712"/>
    <cellStyle name="40% - Accent5 2 2 9" xfId="28713"/>
    <cellStyle name="40% - Accent5 2 2_AFS-Nino" xfId="28714"/>
    <cellStyle name="40% - Accent5 2 20" xfId="21772"/>
    <cellStyle name="40% - Accent5 2 20 2" xfId="28715"/>
    <cellStyle name="40% - Accent5 2 21" xfId="21773"/>
    <cellStyle name="40% - Accent5 2 22" xfId="21774"/>
    <cellStyle name="40% - Accent5 2 23" xfId="21775"/>
    <cellStyle name="40% - Accent5 2 24" xfId="21776"/>
    <cellStyle name="40% - Accent5 2 25" xfId="21777"/>
    <cellStyle name="40% - Accent5 2 26" xfId="21778"/>
    <cellStyle name="40% - Accent5 2 27" xfId="21779"/>
    <cellStyle name="40% - Accent5 2 28" xfId="21780"/>
    <cellStyle name="40% - Accent5 2 29" xfId="21781"/>
    <cellStyle name="40% - Accent5 2 3" xfId="283"/>
    <cellStyle name="40% - Accent5 2 3 10" xfId="28716"/>
    <cellStyle name="40% - Accent5 2 3 11" xfId="28717"/>
    <cellStyle name="40% - Accent5 2 3 12" xfId="22705"/>
    <cellStyle name="40% - Accent5 2 3 13" xfId="21782"/>
    <cellStyle name="40% - Accent5 2 3 2" xfId="23544"/>
    <cellStyle name="40% - Accent5 2 3 2 2" xfId="28718"/>
    <cellStyle name="40% - Accent5 2 3 2 2 2" xfId="28719"/>
    <cellStyle name="40% - Accent5 2 3 2 2 3" xfId="28720"/>
    <cellStyle name="40% - Accent5 2 3 2 3" xfId="28721"/>
    <cellStyle name="40% - Accent5 2 3 2 4" xfId="28722"/>
    <cellStyle name="40% - Accent5 2 3 2_AFS-Nino" xfId="28723"/>
    <cellStyle name="40% - Accent5 2 3 3" xfId="24376"/>
    <cellStyle name="40% - Accent5 2 3 3 2" xfId="28724"/>
    <cellStyle name="40% - Accent5 2 3 3 2 2" xfId="28725"/>
    <cellStyle name="40% - Accent5 2 3 3 2 3" xfId="28726"/>
    <cellStyle name="40% - Accent5 2 3 3 3" xfId="28727"/>
    <cellStyle name="40% - Accent5 2 3 3 4" xfId="28728"/>
    <cellStyle name="40% - Accent5 2 3 3_AFS-Nino" xfId="28729"/>
    <cellStyle name="40% - Accent5 2 3 4" xfId="28730"/>
    <cellStyle name="40% - Accent5 2 3 4 2" xfId="28731"/>
    <cellStyle name="40% - Accent5 2 3 4 3" xfId="28732"/>
    <cellStyle name="40% - Accent5 2 3 5" xfId="28733"/>
    <cellStyle name="40% - Accent5 2 3 6" xfId="28734"/>
    <cellStyle name="40% - Accent5 2 3 7" xfId="28735"/>
    <cellStyle name="40% - Accent5 2 3 8" xfId="28736"/>
    <cellStyle name="40% - Accent5 2 3 9" xfId="28737"/>
    <cellStyle name="40% - Accent5 2 3_AFS-Nino" xfId="28738"/>
    <cellStyle name="40% - Accent5 2 30" xfId="21783"/>
    <cellStyle name="40% - Accent5 2 31" xfId="21784"/>
    <cellStyle name="40% - Accent5 2 32" xfId="21785"/>
    <cellStyle name="40% - Accent5 2 33" xfId="21786"/>
    <cellStyle name="40% - Accent5 2 34" xfId="21787"/>
    <cellStyle name="40% - Accent5 2 35" xfId="21788"/>
    <cellStyle name="40% - Accent5 2 36" xfId="21789"/>
    <cellStyle name="40% - Accent5 2 37" xfId="21790"/>
    <cellStyle name="40% - Accent5 2 38" xfId="21791"/>
    <cellStyle name="40% - Accent5 2 39" xfId="21792"/>
    <cellStyle name="40% - Accent5 2 4" xfId="284"/>
    <cellStyle name="40% - Accent5 2 4 10" xfId="28739"/>
    <cellStyle name="40% - Accent5 2 4 11" xfId="28740"/>
    <cellStyle name="40% - Accent5 2 4 12" xfId="22706"/>
    <cellStyle name="40% - Accent5 2 4 13" xfId="21793"/>
    <cellStyle name="40% - Accent5 2 4 2" xfId="23545"/>
    <cellStyle name="40% - Accent5 2 4 2 2" xfId="28741"/>
    <cellStyle name="40% - Accent5 2 4 2 2 2" xfId="28742"/>
    <cellStyle name="40% - Accent5 2 4 2 2 3" xfId="28743"/>
    <cellStyle name="40% - Accent5 2 4 2 3" xfId="28744"/>
    <cellStyle name="40% - Accent5 2 4 2 4" xfId="28745"/>
    <cellStyle name="40% - Accent5 2 4 2_AFS-Nino" xfId="28746"/>
    <cellStyle name="40% - Accent5 2 4 3" xfId="24377"/>
    <cellStyle name="40% - Accent5 2 4 3 2" xfId="28747"/>
    <cellStyle name="40% - Accent5 2 4 3 2 2" xfId="28748"/>
    <cellStyle name="40% - Accent5 2 4 3 2 3" xfId="28749"/>
    <cellStyle name="40% - Accent5 2 4 3 3" xfId="28750"/>
    <cellStyle name="40% - Accent5 2 4 3 4" xfId="28751"/>
    <cellStyle name="40% - Accent5 2 4 3_AFS-Nino" xfId="28752"/>
    <cellStyle name="40% - Accent5 2 4 4" xfId="28753"/>
    <cellStyle name="40% - Accent5 2 4 4 2" xfId="28754"/>
    <cellStyle name="40% - Accent5 2 4 4 3" xfId="28755"/>
    <cellStyle name="40% - Accent5 2 4 5" xfId="28756"/>
    <cellStyle name="40% - Accent5 2 4 6" xfId="28757"/>
    <cellStyle name="40% - Accent5 2 4 7" xfId="28758"/>
    <cellStyle name="40% - Accent5 2 4 8" xfId="28759"/>
    <cellStyle name="40% - Accent5 2 4 9" xfId="28760"/>
    <cellStyle name="40% - Accent5 2 4_AFS-Nino" xfId="28761"/>
    <cellStyle name="40% - Accent5 2 40" xfId="21794"/>
    <cellStyle name="40% - Accent5 2 41" xfId="21795"/>
    <cellStyle name="40% - Accent5 2 42" xfId="21796"/>
    <cellStyle name="40% - Accent5 2 43" xfId="21797"/>
    <cellStyle name="40% - Accent5 2 44" xfId="21798"/>
    <cellStyle name="40% - Accent5 2 45" xfId="21799"/>
    <cellStyle name="40% - Accent5 2 46" xfId="21800"/>
    <cellStyle name="40% - Accent5 2 47" xfId="21801"/>
    <cellStyle name="40% - Accent5 2 48" xfId="21802"/>
    <cellStyle name="40% - Accent5 2 49" xfId="21803"/>
    <cellStyle name="40% - Accent5 2 5" xfId="285"/>
    <cellStyle name="40% - Accent5 2 5 10" xfId="28762"/>
    <cellStyle name="40% - Accent5 2 5 11" xfId="28763"/>
    <cellStyle name="40% - Accent5 2 5 12" xfId="22707"/>
    <cellStyle name="40% - Accent5 2 5 13" xfId="21804"/>
    <cellStyle name="40% - Accent5 2 5 2" xfId="23546"/>
    <cellStyle name="40% - Accent5 2 5 2 2" xfId="28764"/>
    <cellStyle name="40% - Accent5 2 5 2 2 2" xfId="28765"/>
    <cellStyle name="40% - Accent5 2 5 2 2 3" xfId="28766"/>
    <cellStyle name="40% - Accent5 2 5 2 3" xfId="28767"/>
    <cellStyle name="40% - Accent5 2 5 2 4" xfId="28768"/>
    <cellStyle name="40% - Accent5 2 5 2_AFS-Nino" xfId="28769"/>
    <cellStyle name="40% - Accent5 2 5 3" xfId="24378"/>
    <cellStyle name="40% - Accent5 2 5 3 2" xfId="28770"/>
    <cellStyle name="40% - Accent5 2 5 3 2 2" xfId="28771"/>
    <cellStyle name="40% - Accent5 2 5 3 2 3" xfId="28772"/>
    <cellStyle name="40% - Accent5 2 5 3 3" xfId="28773"/>
    <cellStyle name="40% - Accent5 2 5 3 4" xfId="28774"/>
    <cellStyle name="40% - Accent5 2 5 3_AFS-Nino" xfId="28775"/>
    <cellStyle name="40% - Accent5 2 5 4" xfId="28776"/>
    <cellStyle name="40% - Accent5 2 5 4 2" xfId="28777"/>
    <cellStyle name="40% - Accent5 2 5 4 3" xfId="28778"/>
    <cellStyle name="40% - Accent5 2 5 5" xfId="28779"/>
    <cellStyle name="40% - Accent5 2 5 6" xfId="28780"/>
    <cellStyle name="40% - Accent5 2 5 7" xfId="28781"/>
    <cellStyle name="40% - Accent5 2 5 8" xfId="28782"/>
    <cellStyle name="40% - Accent5 2 5 9" xfId="28783"/>
    <cellStyle name="40% - Accent5 2 5_AFS-Nino" xfId="28784"/>
    <cellStyle name="40% - Accent5 2 50" xfId="21805"/>
    <cellStyle name="40% - Accent5 2 51" xfId="21806"/>
    <cellStyle name="40% - Accent5 2 52" xfId="21807"/>
    <cellStyle name="40% - Accent5 2 53" xfId="21808"/>
    <cellStyle name="40% - Accent5 2 54" xfId="21809"/>
    <cellStyle name="40% - Accent5 2 55" xfId="21810"/>
    <cellStyle name="40% - Accent5 2 56" xfId="21811"/>
    <cellStyle name="40% - Accent5 2 57" xfId="21812"/>
    <cellStyle name="40% - Accent5 2 58" xfId="21813"/>
    <cellStyle name="40% - Accent5 2 59" xfId="21814"/>
    <cellStyle name="40% - Accent5 2 6" xfId="286"/>
    <cellStyle name="40% - Accent5 2 6 10" xfId="28785"/>
    <cellStyle name="40% - Accent5 2 6 11" xfId="28786"/>
    <cellStyle name="40% - Accent5 2 6 12" xfId="22708"/>
    <cellStyle name="40% - Accent5 2 6 13" xfId="21815"/>
    <cellStyle name="40% - Accent5 2 6 2" xfId="23547"/>
    <cellStyle name="40% - Accent5 2 6 2 2" xfId="28787"/>
    <cellStyle name="40% - Accent5 2 6 2 2 2" xfId="28788"/>
    <cellStyle name="40% - Accent5 2 6 2 2 3" xfId="28789"/>
    <cellStyle name="40% - Accent5 2 6 2 3" xfId="28790"/>
    <cellStyle name="40% - Accent5 2 6 2 4" xfId="28791"/>
    <cellStyle name="40% - Accent5 2 6 2_AFS-Nino" xfId="28792"/>
    <cellStyle name="40% - Accent5 2 6 3" xfId="24379"/>
    <cellStyle name="40% - Accent5 2 6 3 2" xfId="28793"/>
    <cellStyle name="40% - Accent5 2 6 3 2 2" xfId="28794"/>
    <cellStyle name="40% - Accent5 2 6 3 2 3" xfId="28795"/>
    <cellStyle name="40% - Accent5 2 6 3 3" xfId="28796"/>
    <cellStyle name="40% - Accent5 2 6 3 4" xfId="28797"/>
    <cellStyle name="40% - Accent5 2 6 3_AFS-Nino" xfId="28798"/>
    <cellStyle name="40% - Accent5 2 6 4" xfId="28799"/>
    <cellStyle name="40% - Accent5 2 6 4 2" xfId="28800"/>
    <cellStyle name="40% - Accent5 2 6 4 3" xfId="28801"/>
    <cellStyle name="40% - Accent5 2 6 5" xfId="28802"/>
    <cellStyle name="40% - Accent5 2 6 6" xfId="28803"/>
    <cellStyle name="40% - Accent5 2 6 7" xfId="28804"/>
    <cellStyle name="40% - Accent5 2 6 8" xfId="28805"/>
    <cellStyle name="40% - Accent5 2 6 9" xfId="28806"/>
    <cellStyle name="40% - Accent5 2 6_AFS-Nino" xfId="28807"/>
    <cellStyle name="40% - Accent5 2 60" xfId="21816"/>
    <cellStyle name="40% - Accent5 2 61" xfId="21817"/>
    <cellStyle name="40% - Accent5 2 62" xfId="21818"/>
    <cellStyle name="40% - Accent5 2 63" xfId="21819"/>
    <cellStyle name="40% - Accent5 2 64" xfId="21820"/>
    <cellStyle name="40% - Accent5 2 65" xfId="21821"/>
    <cellStyle name="40% - Accent5 2 66" xfId="21822"/>
    <cellStyle name="40% - Accent5 2 67" xfId="21823"/>
    <cellStyle name="40% - Accent5 2 68" xfId="21824"/>
    <cellStyle name="40% - Accent5 2 69" xfId="21825"/>
    <cellStyle name="40% - Accent5 2 7" xfId="287"/>
    <cellStyle name="40% - Accent5 2 7 10" xfId="28808"/>
    <cellStyle name="40% - Accent5 2 7 11" xfId="28809"/>
    <cellStyle name="40% - Accent5 2 7 12" xfId="22709"/>
    <cellStyle name="40% - Accent5 2 7 13" xfId="21826"/>
    <cellStyle name="40% - Accent5 2 7 2" xfId="23548"/>
    <cellStyle name="40% - Accent5 2 7 2 2" xfId="28810"/>
    <cellStyle name="40% - Accent5 2 7 2 2 2" xfId="28811"/>
    <cellStyle name="40% - Accent5 2 7 2 2 3" xfId="28812"/>
    <cellStyle name="40% - Accent5 2 7 2 3" xfId="28813"/>
    <cellStyle name="40% - Accent5 2 7 2 4" xfId="28814"/>
    <cellStyle name="40% - Accent5 2 7 2_AFS-Nino" xfId="28815"/>
    <cellStyle name="40% - Accent5 2 7 3" xfId="24380"/>
    <cellStyle name="40% - Accent5 2 7 3 2" xfId="28816"/>
    <cellStyle name="40% - Accent5 2 7 3 2 2" xfId="28817"/>
    <cellStyle name="40% - Accent5 2 7 3 2 3" xfId="28818"/>
    <cellStyle name="40% - Accent5 2 7 3 3" xfId="28819"/>
    <cellStyle name="40% - Accent5 2 7 3 4" xfId="28820"/>
    <cellStyle name="40% - Accent5 2 7 3_AFS-Nino" xfId="28821"/>
    <cellStyle name="40% - Accent5 2 7 4" xfId="28822"/>
    <cellStyle name="40% - Accent5 2 7 4 2" xfId="28823"/>
    <cellStyle name="40% - Accent5 2 7 4 3" xfId="28824"/>
    <cellStyle name="40% - Accent5 2 7 5" xfId="28825"/>
    <cellStyle name="40% - Accent5 2 7 6" xfId="28826"/>
    <cellStyle name="40% - Accent5 2 7 7" xfId="28827"/>
    <cellStyle name="40% - Accent5 2 7 8" xfId="28828"/>
    <cellStyle name="40% - Accent5 2 7 9" xfId="28829"/>
    <cellStyle name="40% - Accent5 2 7_AFS-Nino" xfId="28830"/>
    <cellStyle name="40% - Accent5 2 70" xfId="21827"/>
    <cellStyle name="40% - Accent5 2 71" xfId="21828"/>
    <cellStyle name="40% - Accent5 2 72" xfId="21829"/>
    <cellStyle name="40% - Accent5 2 73" xfId="21830"/>
    <cellStyle name="40% - Accent5 2 74" xfId="21831"/>
    <cellStyle name="40% - Accent5 2 75" xfId="21832"/>
    <cellStyle name="40% - Accent5 2 76" xfId="21833"/>
    <cellStyle name="40% - Accent5 2 77" xfId="21834"/>
    <cellStyle name="40% - Accent5 2 78" xfId="21835"/>
    <cellStyle name="40% - Accent5 2 79" xfId="21836"/>
    <cellStyle name="40% - Accent5 2 8" xfId="288"/>
    <cellStyle name="40% - Accent5 2 8 10" xfId="28831"/>
    <cellStyle name="40% - Accent5 2 8 11" xfId="28832"/>
    <cellStyle name="40% - Accent5 2 8 12" xfId="22710"/>
    <cellStyle name="40% - Accent5 2 8 13" xfId="21837"/>
    <cellStyle name="40% - Accent5 2 8 2" xfId="23549"/>
    <cellStyle name="40% - Accent5 2 8 2 2" xfId="28833"/>
    <cellStyle name="40% - Accent5 2 8 2 2 2" xfId="28834"/>
    <cellStyle name="40% - Accent5 2 8 2 2 3" xfId="28835"/>
    <cellStyle name="40% - Accent5 2 8 2 3" xfId="28836"/>
    <cellStyle name="40% - Accent5 2 8 2 4" xfId="28837"/>
    <cellStyle name="40% - Accent5 2 8 2_AFS-Nino" xfId="28838"/>
    <cellStyle name="40% - Accent5 2 8 3" xfId="24381"/>
    <cellStyle name="40% - Accent5 2 8 3 2" xfId="28839"/>
    <cellStyle name="40% - Accent5 2 8 3 2 2" xfId="28840"/>
    <cellStyle name="40% - Accent5 2 8 3 2 3" xfId="28841"/>
    <cellStyle name="40% - Accent5 2 8 3 3" xfId="28842"/>
    <cellStyle name="40% - Accent5 2 8 3 4" xfId="28843"/>
    <cellStyle name="40% - Accent5 2 8 3_AFS-Nino" xfId="28844"/>
    <cellStyle name="40% - Accent5 2 8 4" xfId="28845"/>
    <cellStyle name="40% - Accent5 2 8 4 2" xfId="28846"/>
    <cellStyle name="40% - Accent5 2 8 4 3" xfId="28847"/>
    <cellStyle name="40% - Accent5 2 8 5" xfId="28848"/>
    <cellStyle name="40% - Accent5 2 8 6" xfId="28849"/>
    <cellStyle name="40% - Accent5 2 8 7" xfId="28850"/>
    <cellStyle name="40% - Accent5 2 8 8" xfId="28851"/>
    <cellStyle name="40% - Accent5 2 8 9" xfId="28852"/>
    <cellStyle name="40% - Accent5 2 8_AFS-Nino" xfId="28853"/>
    <cellStyle name="40% - Accent5 2 80" xfId="21838"/>
    <cellStyle name="40% - Accent5 2 81" xfId="21839"/>
    <cellStyle name="40% - Accent5 2 82" xfId="21840"/>
    <cellStyle name="40% - Accent5 2 83" xfId="21841"/>
    <cellStyle name="40% - Accent5 2 84" xfId="23285"/>
    <cellStyle name="40% - Accent5 2 9" xfId="289"/>
    <cellStyle name="40% - Accent5 2 9 10" xfId="28854"/>
    <cellStyle name="40% - Accent5 2 9 11" xfId="28855"/>
    <cellStyle name="40% - Accent5 2 9 12" xfId="22711"/>
    <cellStyle name="40% - Accent5 2 9 13" xfId="21842"/>
    <cellStyle name="40% - Accent5 2 9 2" xfId="23550"/>
    <cellStyle name="40% - Accent5 2 9 2 2" xfId="28856"/>
    <cellStyle name="40% - Accent5 2 9 2 2 2" xfId="28857"/>
    <cellStyle name="40% - Accent5 2 9 2 2 3" xfId="28858"/>
    <cellStyle name="40% - Accent5 2 9 2 3" xfId="28859"/>
    <cellStyle name="40% - Accent5 2 9 2 4" xfId="28860"/>
    <cellStyle name="40% - Accent5 2 9 2_AFS-Nino" xfId="28861"/>
    <cellStyle name="40% - Accent5 2 9 3" xfId="24382"/>
    <cellStyle name="40% - Accent5 2 9 3 2" xfId="28862"/>
    <cellStyle name="40% - Accent5 2 9 3 2 2" xfId="28863"/>
    <cellStyle name="40% - Accent5 2 9 3 2 3" xfId="28864"/>
    <cellStyle name="40% - Accent5 2 9 3 3" xfId="28865"/>
    <cellStyle name="40% - Accent5 2 9 3 4" xfId="28866"/>
    <cellStyle name="40% - Accent5 2 9 3_AFS-Nino" xfId="28867"/>
    <cellStyle name="40% - Accent5 2 9 4" xfId="28868"/>
    <cellStyle name="40% - Accent5 2 9 4 2" xfId="28869"/>
    <cellStyle name="40% - Accent5 2 9 4 3" xfId="28870"/>
    <cellStyle name="40% - Accent5 2 9 5" xfId="28871"/>
    <cellStyle name="40% - Accent5 2 9 6" xfId="28872"/>
    <cellStyle name="40% - Accent5 2 9 7" xfId="28873"/>
    <cellStyle name="40% - Accent5 2 9 8" xfId="28874"/>
    <cellStyle name="40% - Accent5 2 9 9" xfId="28875"/>
    <cellStyle name="40% - Accent5 2 9_AFS-Nino" xfId="28876"/>
    <cellStyle name="40% - Accent5 3" xfId="290"/>
    <cellStyle name="40% - Accent5 3 2" xfId="291"/>
    <cellStyle name="40% - Accent5 3 3" xfId="292"/>
    <cellStyle name="40% - Accent5 3 4" xfId="28877"/>
    <cellStyle name="40% - Accent5 4" xfId="293"/>
    <cellStyle name="40% - Accent5 4 2" xfId="294"/>
    <cellStyle name="40% - Accent5 4 3" xfId="295"/>
    <cellStyle name="40% - Accent5 4 4" xfId="28878"/>
    <cellStyle name="40% - Accent5 5" xfId="296"/>
    <cellStyle name="40% - Accent5 5 2" xfId="297"/>
    <cellStyle name="40% - Accent5 5 3" xfId="298"/>
    <cellStyle name="40% - Accent5 5 4" xfId="28879"/>
    <cellStyle name="40% - Accent5 6" xfId="299"/>
    <cellStyle name="40% - Accent5 6 2" xfId="300"/>
    <cellStyle name="40% - Accent5 6 3" xfId="301"/>
    <cellStyle name="40% - Accent5 6 4" xfId="28880"/>
    <cellStyle name="40% - Accent5 7" xfId="302"/>
    <cellStyle name="40% - Accent6 2" xfId="303"/>
    <cellStyle name="40% - Accent6 2 10" xfId="304"/>
    <cellStyle name="40% - Accent6 2 10 10" xfId="28881"/>
    <cellStyle name="40% - Accent6 2 10 11" xfId="28882"/>
    <cellStyle name="40% - Accent6 2 10 12" xfId="22712"/>
    <cellStyle name="40% - Accent6 2 10 13" xfId="21843"/>
    <cellStyle name="40% - Accent6 2 10 2" xfId="23551"/>
    <cellStyle name="40% - Accent6 2 10 2 2" xfId="28883"/>
    <cellStyle name="40% - Accent6 2 10 2 2 2" xfId="28884"/>
    <cellStyle name="40% - Accent6 2 10 2 2 3" xfId="28885"/>
    <cellStyle name="40% - Accent6 2 10 2 3" xfId="28886"/>
    <cellStyle name="40% - Accent6 2 10 2 4" xfId="28887"/>
    <cellStyle name="40% - Accent6 2 10 2_AFS-Nino" xfId="28888"/>
    <cellStyle name="40% - Accent6 2 10 3" xfId="24383"/>
    <cellStyle name="40% - Accent6 2 10 3 2" xfId="28889"/>
    <cellStyle name="40% - Accent6 2 10 3 2 2" xfId="28890"/>
    <cellStyle name="40% - Accent6 2 10 3 2 3" xfId="28891"/>
    <cellStyle name="40% - Accent6 2 10 3 3" xfId="28892"/>
    <cellStyle name="40% - Accent6 2 10 3 4" xfId="28893"/>
    <cellStyle name="40% - Accent6 2 10 3_AFS-Nino" xfId="28894"/>
    <cellStyle name="40% - Accent6 2 10 4" xfId="28895"/>
    <cellStyle name="40% - Accent6 2 10 4 2" xfId="28896"/>
    <cellStyle name="40% - Accent6 2 10 4 3" xfId="28897"/>
    <cellStyle name="40% - Accent6 2 10 5" xfId="28898"/>
    <cellStyle name="40% - Accent6 2 10 6" xfId="28899"/>
    <cellStyle name="40% - Accent6 2 10 7" xfId="28900"/>
    <cellStyle name="40% - Accent6 2 10 8" xfId="28901"/>
    <cellStyle name="40% - Accent6 2 10 9" xfId="28902"/>
    <cellStyle name="40% - Accent6 2 10_AFS-Nino" xfId="28903"/>
    <cellStyle name="40% - Accent6 2 11" xfId="305"/>
    <cellStyle name="40% - Accent6 2 11 2" xfId="28904"/>
    <cellStyle name="40% - Accent6 2 11 2 2" xfId="28905"/>
    <cellStyle name="40% - Accent6 2 11 2 3" xfId="28906"/>
    <cellStyle name="40% - Accent6 2 11 3" xfId="28907"/>
    <cellStyle name="40% - Accent6 2 11 4" xfId="28908"/>
    <cellStyle name="40% - Accent6 2 11 5" xfId="24092"/>
    <cellStyle name="40% - Accent6 2 11 6" xfId="21844"/>
    <cellStyle name="40% - Accent6 2 12" xfId="306"/>
    <cellStyle name="40% - Accent6 2 12 2" xfId="28909"/>
    <cellStyle name="40% - Accent6 2 12 2 2" xfId="28910"/>
    <cellStyle name="40% - Accent6 2 12 2 3" xfId="28911"/>
    <cellStyle name="40% - Accent6 2 12 3" xfId="28912"/>
    <cellStyle name="40% - Accent6 2 12 4" xfId="28913"/>
    <cellStyle name="40% - Accent6 2 12 5" xfId="24384"/>
    <cellStyle name="40% - Accent6 2 12 6" xfId="21845"/>
    <cellStyle name="40% - Accent6 2 13" xfId="21846"/>
    <cellStyle name="40% - Accent6 2 13 2" xfId="28915"/>
    <cellStyle name="40% - Accent6 2 13 3" xfId="28916"/>
    <cellStyle name="40% - Accent6 2 13 4" xfId="28914"/>
    <cellStyle name="40% - Accent6 2 14" xfId="21847"/>
    <cellStyle name="40% - Accent6 2 14 2" xfId="28917"/>
    <cellStyle name="40% - Accent6 2 15" xfId="21848"/>
    <cellStyle name="40% - Accent6 2 15 2" xfId="28918"/>
    <cellStyle name="40% - Accent6 2 16" xfId="21849"/>
    <cellStyle name="40% - Accent6 2 17" xfId="21850"/>
    <cellStyle name="40% - Accent6 2 18" xfId="21851"/>
    <cellStyle name="40% - Accent6 2 19" xfId="21852"/>
    <cellStyle name="40% - Accent6 2 2" xfId="307"/>
    <cellStyle name="40% - Accent6 2 2 10" xfId="28919"/>
    <cellStyle name="40% - Accent6 2 2 11" xfId="28920"/>
    <cellStyle name="40% - Accent6 2 2 12" xfId="22713"/>
    <cellStyle name="40% - Accent6 2 2 2" xfId="308"/>
    <cellStyle name="40% - Accent6 2 2 2 2" xfId="28921"/>
    <cellStyle name="40% - Accent6 2 2 2 2 2" xfId="28922"/>
    <cellStyle name="40% - Accent6 2 2 2 2 3" xfId="28923"/>
    <cellStyle name="40% - Accent6 2 2 2 3" xfId="28924"/>
    <cellStyle name="40% - Accent6 2 2 2 4" xfId="28925"/>
    <cellStyle name="40% - Accent6 2 2 2 5" xfId="23552"/>
    <cellStyle name="40% - Accent6 2 2 2_AFS-Nino" xfId="28926"/>
    <cellStyle name="40% - Accent6 2 2 3" xfId="24385"/>
    <cellStyle name="40% - Accent6 2 2 3 2" xfId="28927"/>
    <cellStyle name="40% - Accent6 2 2 3 2 2" xfId="28928"/>
    <cellStyle name="40% - Accent6 2 2 3 2 3" xfId="28929"/>
    <cellStyle name="40% - Accent6 2 2 3 3" xfId="28930"/>
    <cellStyle name="40% - Accent6 2 2 3 4" xfId="28931"/>
    <cellStyle name="40% - Accent6 2 2 3_AFS-Nino" xfId="28932"/>
    <cellStyle name="40% - Accent6 2 2 4" xfId="28933"/>
    <cellStyle name="40% - Accent6 2 2 4 2" xfId="28934"/>
    <cellStyle name="40% - Accent6 2 2 4 3" xfId="28935"/>
    <cellStyle name="40% - Accent6 2 2 5" xfId="28936"/>
    <cellStyle name="40% - Accent6 2 2 6" xfId="28937"/>
    <cellStyle name="40% - Accent6 2 2 7" xfId="28938"/>
    <cellStyle name="40% - Accent6 2 2 8" xfId="28939"/>
    <cellStyle name="40% - Accent6 2 2 9" xfId="28940"/>
    <cellStyle name="40% - Accent6 2 2_AFS-Nino" xfId="28941"/>
    <cellStyle name="40% - Accent6 2 20" xfId="21853"/>
    <cellStyle name="40% - Accent6 2 20 2" xfId="28942"/>
    <cellStyle name="40% - Accent6 2 21" xfId="21854"/>
    <cellStyle name="40% - Accent6 2 22" xfId="21855"/>
    <cellStyle name="40% - Accent6 2 23" xfId="21856"/>
    <cellStyle name="40% - Accent6 2 24" xfId="21857"/>
    <cellStyle name="40% - Accent6 2 25" xfId="21858"/>
    <cellStyle name="40% - Accent6 2 26" xfId="21859"/>
    <cellStyle name="40% - Accent6 2 27" xfId="21860"/>
    <cellStyle name="40% - Accent6 2 28" xfId="21861"/>
    <cellStyle name="40% - Accent6 2 29" xfId="21862"/>
    <cellStyle name="40% - Accent6 2 3" xfId="309"/>
    <cellStyle name="40% - Accent6 2 3 10" xfId="28943"/>
    <cellStyle name="40% - Accent6 2 3 11" xfId="28944"/>
    <cellStyle name="40% - Accent6 2 3 12" xfId="22714"/>
    <cellStyle name="40% - Accent6 2 3 13" xfId="21863"/>
    <cellStyle name="40% - Accent6 2 3 2" xfId="23553"/>
    <cellStyle name="40% - Accent6 2 3 2 2" xfId="28945"/>
    <cellStyle name="40% - Accent6 2 3 2 2 2" xfId="28946"/>
    <cellStyle name="40% - Accent6 2 3 2 2 3" xfId="28947"/>
    <cellStyle name="40% - Accent6 2 3 2 3" xfId="28948"/>
    <cellStyle name="40% - Accent6 2 3 2 4" xfId="28949"/>
    <cellStyle name="40% - Accent6 2 3 2_AFS-Nino" xfId="28950"/>
    <cellStyle name="40% - Accent6 2 3 3" xfId="24386"/>
    <cellStyle name="40% - Accent6 2 3 3 2" xfId="28951"/>
    <cellStyle name="40% - Accent6 2 3 3 2 2" xfId="28952"/>
    <cellStyle name="40% - Accent6 2 3 3 2 3" xfId="28953"/>
    <cellStyle name="40% - Accent6 2 3 3 3" xfId="28954"/>
    <cellStyle name="40% - Accent6 2 3 3 4" xfId="28955"/>
    <cellStyle name="40% - Accent6 2 3 3_AFS-Nino" xfId="28956"/>
    <cellStyle name="40% - Accent6 2 3 4" xfId="28957"/>
    <cellStyle name="40% - Accent6 2 3 4 2" xfId="28958"/>
    <cellStyle name="40% - Accent6 2 3 4 3" xfId="28959"/>
    <cellStyle name="40% - Accent6 2 3 5" xfId="28960"/>
    <cellStyle name="40% - Accent6 2 3 6" xfId="28961"/>
    <cellStyle name="40% - Accent6 2 3 7" xfId="28962"/>
    <cellStyle name="40% - Accent6 2 3 8" xfId="28963"/>
    <cellStyle name="40% - Accent6 2 3 9" xfId="28964"/>
    <cellStyle name="40% - Accent6 2 3_AFS-Nino" xfId="28965"/>
    <cellStyle name="40% - Accent6 2 30" xfId="21864"/>
    <cellStyle name="40% - Accent6 2 31" xfId="21865"/>
    <cellStyle name="40% - Accent6 2 32" xfId="21866"/>
    <cellStyle name="40% - Accent6 2 33" xfId="21867"/>
    <cellStyle name="40% - Accent6 2 34" xfId="21868"/>
    <cellStyle name="40% - Accent6 2 35" xfId="21869"/>
    <cellStyle name="40% - Accent6 2 36" xfId="21870"/>
    <cellStyle name="40% - Accent6 2 37" xfId="21871"/>
    <cellStyle name="40% - Accent6 2 38" xfId="21872"/>
    <cellStyle name="40% - Accent6 2 39" xfId="21873"/>
    <cellStyle name="40% - Accent6 2 4" xfId="310"/>
    <cellStyle name="40% - Accent6 2 4 10" xfId="28966"/>
    <cellStyle name="40% - Accent6 2 4 11" xfId="28967"/>
    <cellStyle name="40% - Accent6 2 4 12" xfId="22715"/>
    <cellStyle name="40% - Accent6 2 4 13" xfId="21874"/>
    <cellStyle name="40% - Accent6 2 4 2" xfId="23554"/>
    <cellStyle name="40% - Accent6 2 4 2 2" xfId="28968"/>
    <cellStyle name="40% - Accent6 2 4 2 2 2" xfId="28969"/>
    <cellStyle name="40% - Accent6 2 4 2 2 3" xfId="28970"/>
    <cellStyle name="40% - Accent6 2 4 2 3" xfId="28971"/>
    <cellStyle name="40% - Accent6 2 4 2 4" xfId="28972"/>
    <cellStyle name="40% - Accent6 2 4 2_AFS-Nino" xfId="28973"/>
    <cellStyle name="40% - Accent6 2 4 3" xfId="24387"/>
    <cellStyle name="40% - Accent6 2 4 3 2" xfId="28974"/>
    <cellStyle name="40% - Accent6 2 4 3 2 2" xfId="28975"/>
    <cellStyle name="40% - Accent6 2 4 3 2 3" xfId="28976"/>
    <cellStyle name="40% - Accent6 2 4 3 3" xfId="28977"/>
    <cellStyle name="40% - Accent6 2 4 3 4" xfId="28978"/>
    <cellStyle name="40% - Accent6 2 4 3_AFS-Nino" xfId="28979"/>
    <cellStyle name="40% - Accent6 2 4 4" xfId="28980"/>
    <cellStyle name="40% - Accent6 2 4 4 2" xfId="28981"/>
    <cellStyle name="40% - Accent6 2 4 4 3" xfId="28982"/>
    <cellStyle name="40% - Accent6 2 4 5" xfId="28983"/>
    <cellStyle name="40% - Accent6 2 4 6" xfId="28984"/>
    <cellStyle name="40% - Accent6 2 4 7" xfId="28985"/>
    <cellStyle name="40% - Accent6 2 4 8" xfId="28986"/>
    <cellStyle name="40% - Accent6 2 4 9" xfId="28987"/>
    <cellStyle name="40% - Accent6 2 4_AFS-Nino" xfId="28988"/>
    <cellStyle name="40% - Accent6 2 40" xfId="21875"/>
    <cellStyle name="40% - Accent6 2 41" xfId="21876"/>
    <cellStyle name="40% - Accent6 2 42" xfId="21877"/>
    <cellStyle name="40% - Accent6 2 43" xfId="21878"/>
    <cellStyle name="40% - Accent6 2 44" xfId="21879"/>
    <cellStyle name="40% - Accent6 2 45" xfId="21880"/>
    <cellStyle name="40% - Accent6 2 46" xfId="21881"/>
    <cellStyle name="40% - Accent6 2 47" xfId="21882"/>
    <cellStyle name="40% - Accent6 2 48" xfId="21883"/>
    <cellStyle name="40% - Accent6 2 49" xfId="21884"/>
    <cellStyle name="40% - Accent6 2 5" xfId="311"/>
    <cellStyle name="40% - Accent6 2 5 10" xfId="28989"/>
    <cellStyle name="40% - Accent6 2 5 11" xfId="28990"/>
    <cellStyle name="40% - Accent6 2 5 12" xfId="22716"/>
    <cellStyle name="40% - Accent6 2 5 13" xfId="21885"/>
    <cellStyle name="40% - Accent6 2 5 2" xfId="23555"/>
    <cellStyle name="40% - Accent6 2 5 2 2" xfId="28991"/>
    <cellStyle name="40% - Accent6 2 5 2 2 2" xfId="28992"/>
    <cellStyle name="40% - Accent6 2 5 2 2 3" xfId="28993"/>
    <cellStyle name="40% - Accent6 2 5 2 3" xfId="28994"/>
    <cellStyle name="40% - Accent6 2 5 2 4" xfId="28995"/>
    <cellStyle name="40% - Accent6 2 5 2_AFS-Nino" xfId="28996"/>
    <cellStyle name="40% - Accent6 2 5 3" xfId="24388"/>
    <cellStyle name="40% - Accent6 2 5 3 2" xfId="28997"/>
    <cellStyle name="40% - Accent6 2 5 3 2 2" xfId="28998"/>
    <cellStyle name="40% - Accent6 2 5 3 2 3" xfId="28999"/>
    <cellStyle name="40% - Accent6 2 5 3 3" xfId="29000"/>
    <cellStyle name="40% - Accent6 2 5 3 4" xfId="29001"/>
    <cellStyle name="40% - Accent6 2 5 3_AFS-Nino" xfId="29002"/>
    <cellStyle name="40% - Accent6 2 5 4" xfId="29003"/>
    <cellStyle name="40% - Accent6 2 5 4 2" xfId="29004"/>
    <cellStyle name="40% - Accent6 2 5 4 3" xfId="29005"/>
    <cellStyle name="40% - Accent6 2 5 5" xfId="29006"/>
    <cellStyle name="40% - Accent6 2 5 6" xfId="29007"/>
    <cellStyle name="40% - Accent6 2 5 7" xfId="29008"/>
    <cellStyle name="40% - Accent6 2 5 8" xfId="29009"/>
    <cellStyle name="40% - Accent6 2 5 9" xfId="29010"/>
    <cellStyle name="40% - Accent6 2 5_AFS-Nino" xfId="29011"/>
    <cellStyle name="40% - Accent6 2 50" xfId="21886"/>
    <cellStyle name="40% - Accent6 2 51" xfId="21887"/>
    <cellStyle name="40% - Accent6 2 52" xfId="21888"/>
    <cellStyle name="40% - Accent6 2 53" xfId="21889"/>
    <cellStyle name="40% - Accent6 2 54" xfId="21890"/>
    <cellStyle name="40% - Accent6 2 55" xfId="21891"/>
    <cellStyle name="40% - Accent6 2 56" xfId="21892"/>
    <cellStyle name="40% - Accent6 2 57" xfId="21893"/>
    <cellStyle name="40% - Accent6 2 58" xfId="21894"/>
    <cellStyle name="40% - Accent6 2 59" xfId="21895"/>
    <cellStyle name="40% - Accent6 2 6" xfId="312"/>
    <cellStyle name="40% - Accent6 2 6 10" xfId="29012"/>
    <cellStyle name="40% - Accent6 2 6 11" xfId="29013"/>
    <cellStyle name="40% - Accent6 2 6 12" xfId="22717"/>
    <cellStyle name="40% - Accent6 2 6 13" xfId="21896"/>
    <cellStyle name="40% - Accent6 2 6 2" xfId="23556"/>
    <cellStyle name="40% - Accent6 2 6 2 2" xfId="29014"/>
    <cellStyle name="40% - Accent6 2 6 2 2 2" xfId="29015"/>
    <cellStyle name="40% - Accent6 2 6 2 2 3" xfId="29016"/>
    <cellStyle name="40% - Accent6 2 6 2 3" xfId="29017"/>
    <cellStyle name="40% - Accent6 2 6 2 4" xfId="29018"/>
    <cellStyle name="40% - Accent6 2 6 2_AFS-Nino" xfId="29019"/>
    <cellStyle name="40% - Accent6 2 6 3" xfId="24389"/>
    <cellStyle name="40% - Accent6 2 6 3 2" xfId="29020"/>
    <cellStyle name="40% - Accent6 2 6 3 2 2" xfId="29021"/>
    <cellStyle name="40% - Accent6 2 6 3 2 3" xfId="29022"/>
    <cellStyle name="40% - Accent6 2 6 3 3" xfId="29023"/>
    <cellStyle name="40% - Accent6 2 6 3 4" xfId="29024"/>
    <cellStyle name="40% - Accent6 2 6 3_AFS-Nino" xfId="29025"/>
    <cellStyle name="40% - Accent6 2 6 4" xfId="29026"/>
    <cellStyle name="40% - Accent6 2 6 4 2" xfId="29027"/>
    <cellStyle name="40% - Accent6 2 6 4 3" xfId="29028"/>
    <cellStyle name="40% - Accent6 2 6 5" xfId="29029"/>
    <cellStyle name="40% - Accent6 2 6 6" xfId="29030"/>
    <cellStyle name="40% - Accent6 2 6 7" xfId="29031"/>
    <cellStyle name="40% - Accent6 2 6 8" xfId="29032"/>
    <cellStyle name="40% - Accent6 2 6 9" xfId="29033"/>
    <cellStyle name="40% - Accent6 2 6_AFS-Nino" xfId="29034"/>
    <cellStyle name="40% - Accent6 2 60" xfId="21897"/>
    <cellStyle name="40% - Accent6 2 61" xfId="21898"/>
    <cellStyle name="40% - Accent6 2 62" xfId="21899"/>
    <cellStyle name="40% - Accent6 2 63" xfId="21900"/>
    <cellStyle name="40% - Accent6 2 64" xfId="21901"/>
    <cellStyle name="40% - Accent6 2 65" xfId="21902"/>
    <cellStyle name="40% - Accent6 2 66" xfId="21903"/>
    <cellStyle name="40% - Accent6 2 67" xfId="21904"/>
    <cellStyle name="40% - Accent6 2 68" xfId="21905"/>
    <cellStyle name="40% - Accent6 2 69" xfId="21906"/>
    <cellStyle name="40% - Accent6 2 7" xfId="313"/>
    <cellStyle name="40% - Accent6 2 7 10" xfId="29035"/>
    <cellStyle name="40% - Accent6 2 7 11" xfId="29036"/>
    <cellStyle name="40% - Accent6 2 7 12" xfId="22718"/>
    <cellStyle name="40% - Accent6 2 7 13" xfId="21907"/>
    <cellStyle name="40% - Accent6 2 7 2" xfId="23557"/>
    <cellStyle name="40% - Accent6 2 7 2 2" xfId="29037"/>
    <cellStyle name="40% - Accent6 2 7 2 2 2" xfId="29038"/>
    <cellStyle name="40% - Accent6 2 7 2 2 3" xfId="29039"/>
    <cellStyle name="40% - Accent6 2 7 2 3" xfId="29040"/>
    <cellStyle name="40% - Accent6 2 7 2 4" xfId="29041"/>
    <cellStyle name="40% - Accent6 2 7 2_AFS-Nino" xfId="29042"/>
    <cellStyle name="40% - Accent6 2 7 3" xfId="24390"/>
    <cellStyle name="40% - Accent6 2 7 3 2" xfId="29043"/>
    <cellStyle name="40% - Accent6 2 7 3 2 2" xfId="29044"/>
    <cellStyle name="40% - Accent6 2 7 3 2 3" xfId="29045"/>
    <cellStyle name="40% - Accent6 2 7 3 3" xfId="29046"/>
    <cellStyle name="40% - Accent6 2 7 3 4" xfId="29047"/>
    <cellStyle name="40% - Accent6 2 7 3_AFS-Nino" xfId="29048"/>
    <cellStyle name="40% - Accent6 2 7 4" xfId="29049"/>
    <cellStyle name="40% - Accent6 2 7 4 2" xfId="29050"/>
    <cellStyle name="40% - Accent6 2 7 4 3" xfId="29051"/>
    <cellStyle name="40% - Accent6 2 7 5" xfId="29052"/>
    <cellStyle name="40% - Accent6 2 7 6" xfId="29053"/>
    <cellStyle name="40% - Accent6 2 7 7" xfId="29054"/>
    <cellStyle name="40% - Accent6 2 7 8" xfId="29055"/>
    <cellStyle name="40% - Accent6 2 7 9" xfId="29056"/>
    <cellStyle name="40% - Accent6 2 7_AFS-Nino" xfId="29057"/>
    <cellStyle name="40% - Accent6 2 70" xfId="21908"/>
    <cellStyle name="40% - Accent6 2 71" xfId="21909"/>
    <cellStyle name="40% - Accent6 2 72" xfId="21910"/>
    <cellStyle name="40% - Accent6 2 73" xfId="21911"/>
    <cellStyle name="40% - Accent6 2 74" xfId="21912"/>
    <cellStyle name="40% - Accent6 2 75" xfId="21913"/>
    <cellStyle name="40% - Accent6 2 76" xfId="21914"/>
    <cellStyle name="40% - Accent6 2 77" xfId="21915"/>
    <cellStyle name="40% - Accent6 2 78" xfId="21916"/>
    <cellStyle name="40% - Accent6 2 79" xfId="21917"/>
    <cellStyle name="40% - Accent6 2 8" xfId="314"/>
    <cellStyle name="40% - Accent6 2 8 10" xfId="29058"/>
    <cellStyle name="40% - Accent6 2 8 11" xfId="29059"/>
    <cellStyle name="40% - Accent6 2 8 12" xfId="22719"/>
    <cellStyle name="40% - Accent6 2 8 13" xfId="21918"/>
    <cellStyle name="40% - Accent6 2 8 2" xfId="23558"/>
    <cellStyle name="40% - Accent6 2 8 2 2" xfId="29060"/>
    <cellStyle name="40% - Accent6 2 8 2 2 2" xfId="29061"/>
    <cellStyle name="40% - Accent6 2 8 2 2 3" xfId="29062"/>
    <cellStyle name="40% - Accent6 2 8 2 3" xfId="29063"/>
    <cellStyle name="40% - Accent6 2 8 2 4" xfId="29064"/>
    <cellStyle name="40% - Accent6 2 8 2_AFS-Nino" xfId="29065"/>
    <cellStyle name="40% - Accent6 2 8 3" xfId="24391"/>
    <cellStyle name="40% - Accent6 2 8 3 2" xfId="29066"/>
    <cellStyle name="40% - Accent6 2 8 3 2 2" xfId="29067"/>
    <cellStyle name="40% - Accent6 2 8 3 2 3" xfId="29068"/>
    <cellStyle name="40% - Accent6 2 8 3 3" xfId="29069"/>
    <cellStyle name="40% - Accent6 2 8 3 4" xfId="29070"/>
    <cellStyle name="40% - Accent6 2 8 3_AFS-Nino" xfId="29071"/>
    <cellStyle name="40% - Accent6 2 8 4" xfId="29072"/>
    <cellStyle name="40% - Accent6 2 8 4 2" xfId="29073"/>
    <cellStyle name="40% - Accent6 2 8 4 3" xfId="29074"/>
    <cellStyle name="40% - Accent6 2 8 5" xfId="29075"/>
    <cellStyle name="40% - Accent6 2 8 6" xfId="29076"/>
    <cellStyle name="40% - Accent6 2 8 7" xfId="29077"/>
    <cellStyle name="40% - Accent6 2 8 8" xfId="29078"/>
    <cellStyle name="40% - Accent6 2 8 9" xfId="29079"/>
    <cellStyle name="40% - Accent6 2 8_AFS-Nino" xfId="29080"/>
    <cellStyle name="40% - Accent6 2 80" xfId="21919"/>
    <cellStyle name="40% - Accent6 2 81" xfId="21920"/>
    <cellStyle name="40% - Accent6 2 82" xfId="21921"/>
    <cellStyle name="40% - Accent6 2 83" xfId="21922"/>
    <cellStyle name="40% - Accent6 2 84" xfId="23286"/>
    <cellStyle name="40% - Accent6 2 9" xfId="315"/>
    <cellStyle name="40% - Accent6 2 9 10" xfId="29081"/>
    <cellStyle name="40% - Accent6 2 9 11" xfId="29082"/>
    <cellStyle name="40% - Accent6 2 9 12" xfId="22720"/>
    <cellStyle name="40% - Accent6 2 9 13" xfId="21923"/>
    <cellStyle name="40% - Accent6 2 9 2" xfId="23559"/>
    <cellStyle name="40% - Accent6 2 9 2 2" xfId="29083"/>
    <cellStyle name="40% - Accent6 2 9 2 2 2" xfId="29084"/>
    <cellStyle name="40% - Accent6 2 9 2 2 3" xfId="29085"/>
    <cellStyle name="40% - Accent6 2 9 2 3" xfId="29086"/>
    <cellStyle name="40% - Accent6 2 9 2 4" xfId="29087"/>
    <cellStyle name="40% - Accent6 2 9 2_AFS-Nino" xfId="29088"/>
    <cellStyle name="40% - Accent6 2 9 3" xfId="24392"/>
    <cellStyle name="40% - Accent6 2 9 3 2" xfId="29089"/>
    <cellStyle name="40% - Accent6 2 9 3 2 2" xfId="29090"/>
    <cellStyle name="40% - Accent6 2 9 3 2 3" xfId="29091"/>
    <cellStyle name="40% - Accent6 2 9 3 3" xfId="29092"/>
    <cellStyle name="40% - Accent6 2 9 3 4" xfId="29093"/>
    <cellStyle name="40% - Accent6 2 9 3_AFS-Nino" xfId="29094"/>
    <cellStyle name="40% - Accent6 2 9 4" xfId="29095"/>
    <cellStyle name="40% - Accent6 2 9 4 2" xfId="29096"/>
    <cellStyle name="40% - Accent6 2 9 4 3" xfId="29097"/>
    <cellStyle name="40% - Accent6 2 9 5" xfId="29098"/>
    <cellStyle name="40% - Accent6 2 9 6" xfId="29099"/>
    <cellStyle name="40% - Accent6 2 9 7" xfId="29100"/>
    <cellStyle name="40% - Accent6 2 9 8" xfId="29101"/>
    <cellStyle name="40% - Accent6 2 9 9" xfId="29102"/>
    <cellStyle name="40% - Accent6 2 9_AFS-Nino" xfId="29103"/>
    <cellStyle name="40% - Accent6 3" xfId="316"/>
    <cellStyle name="40% - Accent6 3 2" xfId="317"/>
    <cellStyle name="40% - Accent6 3 3" xfId="318"/>
    <cellStyle name="40% - Accent6 3 4" xfId="29104"/>
    <cellStyle name="40% - Accent6 4" xfId="319"/>
    <cellStyle name="40% - Accent6 4 2" xfId="320"/>
    <cellStyle name="40% - Accent6 4 3" xfId="321"/>
    <cellStyle name="40% - Accent6 4 4" xfId="29105"/>
    <cellStyle name="40% - Accent6 5" xfId="322"/>
    <cellStyle name="40% - Accent6 5 2" xfId="323"/>
    <cellStyle name="40% - Accent6 5 3" xfId="324"/>
    <cellStyle name="40% - Accent6 5 4" xfId="29106"/>
    <cellStyle name="40% - Accent6 6" xfId="325"/>
    <cellStyle name="40% - Accent6 6 2" xfId="326"/>
    <cellStyle name="40% - Accent6 6 3" xfId="327"/>
    <cellStyle name="40% - Accent6 6 4" xfId="29107"/>
    <cellStyle name="40% - Accent6 7" xfId="328"/>
    <cellStyle name="60% - Accent1 2" xfId="329"/>
    <cellStyle name="60% - Accent1 2 10" xfId="330"/>
    <cellStyle name="60% - Accent1 2 10 10" xfId="29108"/>
    <cellStyle name="60% - Accent1 2 10 11" xfId="29109"/>
    <cellStyle name="60% - Accent1 2 10 12" xfId="22721"/>
    <cellStyle name="60% - Accent1 2 10 2" xfId="23560"/>
    <cellStyle name="60% - Accent1 2 10 2 2" xfId="29110"/>
    <cellStyle name="60% - Accent1 2 10 2 2 2" xfId="29111"/>
    <cellStyle name="60% - Accent1 2 10 2 2 3" xfId="29112"/>
    <cellStyle name="60% - Accent1 2 10 2 3" xfId="29113"/>
    <cellStyle name="60% - Accent1 2 10 2 4" xfId="29114"/>
    <cellStyle name="60% - Accent1 2 10 2_AFS-Nino" xfId="29115"/>
    <cellStyle name="60% - Accent1 2 10 3" xfId="24393"/>
    <cellStyle name="60% - Accent1 2 10 3 2" xfId="29116"/>
    <cellStyle name="60% - Accent1 2 10 3 2 2" xfId="29117"/>
    <cellStyle name="60% - Accent1 2 10 3 2 3" xfId="29118"/>
    <cellStyle name="60% - Accent1 2 10 3 3" xfId="29119"/>
    <cellStyle name="60% - Accent1 2 10 3 4" xfId="29120"/>
    <cellStyle name="60% - Accent1 2 10 3_AFS-Nino" xfId="29121"/>
    <cellStyle name="60% - Accent1 2 10 4" xfId="29122"/>
    <cellStyle name="60% - Accent1 2 10 4 2" xfId="29123"/>
    <cellStyle name="60% - Accent1 2 10 4 3" xfId="29124"/>
    <cellStyle name="60% - Accent1 2 10 5" xfId="29125"/>
    <cellStyle name="60% - Accent1 2 10 6" xfId="29126"/>
    <cellStyle name="60% - Accent1 2 10 7" xfId="29127"/>
    <cellStyle name="60% - Accent1 2 10 8" xfId="29128"/>
    <cellStyle name="60% - Accent1 2 10 9" xfId="29129"/>
    <cellStyle name="60% - Accent1 2 10_AFS-Nino" xfId="29130"/>
    <cellStyle name="60% - Accent1 2 11" xfId="331"/>
    <cellStyle name="60% - Accent1 2 11 2" xfId="29131"/>
    <cellStyle name="60% - Accent1 2 11 2 2" xfId="29132"/>
    <cellStyle name="60% - Accent1 2 11 2 3" xfId="29133"/>
    <cellStyle name="60% - Accent1 2 11 3" xfId="29134"/>
    <cellStyle name="60% - Accent1 2 11 4" xfId="29135"/>
    <cellStyle name="60% - Accent1 2 11 5" xfId="24093"/>
    <cellStyle name="60% - Accent1 2 12" xfId="332"/>
    <cellStyle name="60% - Accent1 2 12 2" xfId="29136"/>
    <cellStyle name="60% - Accent1 2 12 2 2" xfId="29137"/>
    <cellStyle name="60% - Accent1 2 12 2 3" xfId="29138"/>
    <cellStyle name="60% - Accent1 2 12 3" xfId="29139"/>
    <cellStyle name="60% - Accent1 2 12 4" xfId="29140"/>
    <cellStyle name="60% - Accent1 2 13" xfId="29141"/>
    <cellStyle name="60% - Accent1 2 13 2" xfId="29142"/>
    <cellStyle name="60% - Accent1 2 13 3" xfId="29143"/>
    <cellStyle name="60% - Accent1 2 14" xfId="29144"/>
    <cellStyle name="60% - Accent1 2 15" xfId="29145"/>
    <cellStyle name="60% - Accent1 2 16" xfId="29146"/>
    <cellStyle name="60% - Accent1 2 17" xfId="29147"/>
    <cellStyle name="60% - Accent1 2 18" xfId="29148"/>
    <cellStyle name="60% - Accent1 2 19" xfId="29149"/>
    <cellStyle name="60% - Accent1 2 2" xfId="333"/>
    <cellStyle name="60% - Accent1 2 2 10" xfId="29150"/>
    <cellStyle name="60% - Accent1 2 2 11" xfId="29151"/>
    <cellStyle name="60% - Accent1 2 2 12" xfId="22722"/>
    <cellStyle name="60% - Accent1 2 2 2" xfId="334"/>
    <cellStyle name="60% - Accent1 2 2 2 2" xfId="29152"/>
    <cellStyle name="60% - Accent1 2 2 2 2 2" xfId="29153"/>
    <cellStyle name="60% - Accent1 2 2 2 2 3" xfId="29154"/>
    <cellStyle name="60% - Accent1 2 2 2 3" xfId="29155"/>
    <cellStyle name="60% - Accent1 2 2 2 4" xfId="29156"/>
    <cellStyle name="60% - Accent1 2 2 2 5" xfId="23561"/>
    <cellStyle name="60% - Accent1 2 2 2_AFS-Nino" xfId="29157"/>
    <cellStyle name="60% - Accent1 2 2 3" xfId="24394"/>
    <cellStyle name="60% - Accent1 2 2 3 2" xfId="29158"/>
    <cellStyle name="60% - Accent1 2 2 3 2 2" xfId="29159"/>
    <cellStyle name="60% - Accent1 2 2 3 2 3" xfId="29160"/>
    <cellStyle name="60% - Accent1 2 2 3 3" xfId="29161"/>
    <cellStyle name="60% - Accent1 2 2 3 4" xfId="29162"/>
    <cellStyle name="60% - Accent1 2 2 3_AFS-Nino" xfId="29163"/>
    <cellStyle name="60% - Accent1 2 2 4" xfId="29164"/>
    <cellStyle name="60% - Accent1 2 2 4 2" xfId="29165"/>
    <cellStyle name="60% - Accent1 2 2 4 3" xfId="29166"/>
    <cellStyle name="60% - Accent1 2 2 5" xfId="29167"/>
    <cellStyle name="60% - Accent1 2 2 6" xfId="29168"/>
    <cellStyle name="60% - Accent1 2 2 7" xfId="29169"/>
    <cellStyle name="60% - Accent1 2 2 8" xfId="29170"/>
    <cellStyle name="60% - Accent1 2 2 9" xfId="29171"/>
    <cellStyle name="60% - Accent1 2 2_AFS-Nino" xfId="29172"/>
    <cellStyle name="60% - Accent1 2 20" xfId="29173"/>
    <cellStyle name="60% - Accent1 2 21" xfId="29174"/>
    <cellStyle name="60% - Accent1 2 22" xfId="23287"/>
    <cellStyle name="60% - Accent1 2 3" xfId="335"/>
    <cellStyle name="60% - Accent1 2 3 10" xfId="29175"/>
    <cellStyle name="60% - Accent1 2 3 11" xfId="29176"/>
    <cellStyle name="60% - Accent1 2 3 12" xfId="22723"/>
    <cellStyle name="60% - Accent1 2 3 2" xfId="23562"/>
    <cellStyle name="60% - Accent1 2 3 2 2" xfId="29177"/>
    <cellStyle name="60% - Accent1 2 3 2 2 2" xfId="29178"/>
    <cellStyle name="60% - Accent1 2 3 2 2 3" xfId="29179"/>
    <cellStyle name="60% - Accent1 2 3 2 3" xfId="29180"/>
    <cellStyle name="60% - Accent1 2 3 2 4" xfId="29181"/>
    <cellStyle name="60% - Accent1 2 3 2_AFS-Nino" xfId="29182"/>
    <cellStyle name="60% - Accent1 2 3 3" xfId="24395"/>
    <cellStyle name="60% - Accent1 2 3 3 2" xfId="29183"/>
    <cellStyle name="60% - Accent1 2 3 3 2 2" xfId="29184"/>
    <cellStyle name="60% - Accent1 2 3 3 2 3" xfId="29185"/>
    <cellStyle name="60% - Accent1 2 3 3 3" xfId="29186"/>
    <cellStyle name="60% - Accent1 2 3 3 4" xfId="29187"/>
    <cellStyle name="60% - Accent1 2 3 3_AFS-Nino" xfId="29188"/>
    <cellStyle name="60% - Accent1 2 3 4" xfId="29189"/>
    <cellStyle name="60% - Accent1 2 3 4 2" xfId="29190"/>
    <cellStyle name="60% - Accent1 2 3 4 3" xfId="29191"/>
    <cellStyle name="60% - Accent1 2 3 5" xfId="29192"/>
    <cellStyle name="60% - Accent1 2 3 6" xfId="29193"/>
    <cellStyle name="60% - Accent1 2 3 7" xfId="29194"/>
    <cellStyle name="60% - Accent1 2 3 8" xfId="29195"/>
    <cellStyle name="60% - Accent1 2 3 9" xfId="29196"/>
    <cellStyle name="60% - Accent1 2 3_AFS-Nino" xfId="29197"/>
    <cellStyle name="60% - Accent1 2 4" xfId="336"/>
    <cellStyle name="60% - Accent1 2 4 10" xfId="29198"/>
    <cellStyle name="60% - Accent1 2 4 11" xfId="29199"/>
    <cellStyle name="60% - Accent1 2 4 12" xfId="22724"/>
    <cellStyle name="60% - Accent1 2 4 2" xfId="23563"/>
    <cellStyle name="60% - Accent1 2 4 2 2" xfId="29200"/>
    <cellStyle name="60% - Accent1 2 4 2 2 2" xfId="29201"/>
    <cellStyle name="60% - Accent1 2 4 2 2 3" xfId="29202"/>
    <cellStyle name="60% - Accent1 2 4 2 3" xfId="29203"/>
    <cellStyle name="60% - Accent1 2 4 2 4" xfId="29204"/>
    <cellStyle name="60% - Accent1 2 4 2_AFS-Nino" xfId="29205"/>
    <cellStyle name="60% - Accent1 2 4 3" xfId="24396"/>
    <cellStyle name="60% - Accent1 2 4 3 2" xfId="29206"/>
    <cellStyle name="60% - Accent1 2 4 3 2 2" xfId="29207"/>
    <cellStyle name="60% - Accent1 2 4 3 2 3" xfId="29208"/>
    <cellStyle name="60% - Accent1 2 4 3 3" xfId="29209"/>
    <cellStyle name="60% - Accent1 2 4 3 4" xfId="29210"/>
    <cellStyle name="60% - Accent1 2 4 3_AFS-Nino" xfId="29211"/>
    <cellStyle name="60% - Accent1 2 4 4" xfId="29212"/>
    <cellStyle name="60% - Accent1 2 4 4 2" xfId="29213"/>
    <cellStyle name="60% - Accent1 2 4 4 3" xfId="29214"/>
    <cellStyle name="60% - Accent1 2 4 5" xfId="29215"/>
    <cellStyle name="60% - Accent1 2 4 6" xfId="29216"/>
    <cellStyle name="60% - Accent1 2 4 7" xfId="29217"/>
    <cellStyle name="60% - Accent1 2 4 8" xfId="29218"/>
    <cellStyle name="60% - Accent1 2 4 9" xfId="29219"/>
    <cellStyle name="60% - Accent1 2 4_AFS-Nino" xfId="29220"/>
    <cellStyle name="60% - Accent1 2 5" xfId="337"/>
    <cellStyle name="60% - Accent1 2 5 10" xfId="29221"/>
    <cellStyle name="60% - Accent1 2 5 11" xfId="29222"/>
    <cellStyle name="60% - Accent1 2 5 12" xfId="22725"/>
    <cellStyle name="60% - Accent1 2 5 2" xfId="23564"/>
    <cellStyle name="60% - Accent1 2 5 2 2" xfId="29223"/>
    <cellStyle name="60% - Accent1 2 5 2 2 2" xfId="29224"/>
    <cellStyle name="60% - Accent1 2 5 2 2 3" xfId="29225"/>
    <cellStyle name="60% - Accent1 2 5 2 3" xfId="29226"/>
    <cellStyle name="60% - Accent1 2 5 2 4" xfId="29227"/>
    <cellStyle name="60% - Accent1 2 5 2_AFS-Nino" xfId="29228"/>
    <cellStyle name="60% - Accent1 2 5 3" xfId="24397"/>
    <cellStyle name="60% - Accent1 2 5 3 2" xfId="29229"/>
    <cellStyle name="60% - Accent1 2 5 3 2 2" xfId="29230"/>
    <cellStyle name="60% - Accent1 2 5 3 2 3" xfId="29231"/>
    <cellStyle name="60% - Accent1 2 5 3 3" xfId="29232"/>
    <cellStyle name="60% - Accent1 2 5 3 4" xfId="29233"/>
    <cellStyle name="60% - Accent1 2 5 3_AFS-Nino" xfId="29234"/>
    <cellStyle name="60% - Accent1 2 5 4" xfId="29235"/>
    <cellStyle name="60% - Accent1 2 5 4 2" xfId="29236"/>
    <cellStyle name="60% - Accent1 2 5 4 3" xfId="29237"/>
    <cellStyle name="60% - Accent1 2 5 5" xfId="29238"/>
    <cellStyle name="60% - Accent1 2 5 6" xfId="29239"/>
    <cellStyle name="60% - Accent1 2 5 7" xfId="29240"/>
    <cellStyle name="60% - Accent1 2 5 8" xfId="29241"/>
    <cellStyle name="60% - Accent1 2 5 9" xfId="29242"/>
    <cellStyle name="60% - Accent1 2 5_AFS-Nino" xfId="29243"/>
    <cellStyle name="60% - Accent1 2 6" xfId="338"/>
    <cellStyle name="60% - Accent1 2 6 10" xfId="29244"/>
    <cellStyle name="60% - Accent1 2 6 11" xfId="29245"/>
    <cellStyle name="60% - Accent1 2 6 12" xfId="22726"/>
    <cellStyle name="60% - Accent1 2 6 2" xfId="23565"/>
    <cellStyle name="60% - Accent1 2 6 2 2" xfId="29246"/>
    <cellStyle name="60% - Accent1 2 6 2 2 2" xfId="29247"/>
    <cellStyle name="60% - Accent1 2 6 2 2 3" xfId="29248"/>
    <cellStyle name="60% - Accent1 2 6 2 3" xfId="29249"/>
    <cellStyle name="60% - Accent1 2 6 2 4" xfId="29250"/>
    <cellStyle name="60% - Accent1 2 6 2_AFS-Nino" xfId="29251"/>
    <cellStyle name="60% - Accent1 2 6 3" xfId="24398"/>
    <cellStyle name="60% - Accent1 2 6 3 2" xfId="29252"/>
    <cellStyle name="60% - Accent1 2 6 3 2 2" xfId="29253"/>
    <cellStyle name="60% - Accent1 2 6 3 2 3" xfId="29254"/>
    <cellStyle name="60% - Accent1 2 6 3 3" xfId="29255"/>
    <cellStyle name="60% - Accent1 2 6 3 4" xfId="29256"/>
    <cellStyle name="60% - Accent1 2 6 3_AFS-Nino" xfId="29257"/>
    <cellStyle name="60% - Accent1 2 6 4" xfId="29258"/>
    <cellStyle name="60% - Accent1 2 6 4 2" xfId="29259"/>
    <cellStyle name="60% - Accent1 2 6 4 3" xfId="29260"/>
    <cellStyle name="60% - Accent1 2 6 5" xfId="29261"/>
    <cellStyle name="60% - Accent1 2 6 6" xfId="29262"/>
    <cellStyle name="60% - Accent1 2 6 7" xfId="29263"/>
    <cellStyle name="60% - Accent1 2 6 8" xfId="29264"/>
    <cellStyle name="60% - Accent1 2 6 9" xfId="29265"/>
    <cellStyle name="60% - Accent1 2 6_AFS-Nino" xfId="29266"/>
    <cellStyle name="60% - Accent1 2 7" xfId="339"/>
    <cellStyle name="60% - Accent1 2 7 10" xfId="29267"/>
    <cellStyle name="60% - Accent1 2 7 11" xfId="29268"/>
    <cellStyle name="60% - Accent1 2 7 12" xfId="22727"/>
    <cellStyle name="60% - Accent1 2 7 2" xfId="23566"/>
    <cellStyle name="60% - Accent1 2 7 2 2" xfId="29269"/>
    <cellStyle name="60% - Accent1 2 7 2 2 2" xfId="29270"/>
    <cellStyle name="60% - Accent1 2 7 2 2 3" xfId="29271"/>
    <cellStyle name="60% - Accent1 2 7 2 3" xfId="29272"/>
    <cellStyle name="60% - Accent1 2 7 2 4" xfId="29273"/>
    <cellStyle name="60% - Accent1 2 7 2_AFS-Nino" xfId="29274"/>
    <cellStyle name="60% - Accent1 2 7 3" xfId="24399"/>
    <cellStyle name="60% - Accent1 2 7 3 2" xfId="29275"/>
    <cellStyle name="60% - Accent1 2 7 3 2 2" xfId="29276"/>
    <cellStyle name="60% - Accent1 2 7 3 2 3" xfId="29277"/>
    <cellStyle name="60% - Accent1 2 7 3 3" xfId="29278"/>
    <cellStyle name="60% - Accent1 2 7 3 4" xfId="29279"/>
    <cellStyle name="60% - Accent1 2 7 3_AFS-Nino" xfId="29280"/>
    <cellStyle name="60% - Accent1 2 7 4" xfId="29281"/>
    <cellStyle name="60% - Accent1 2 7 4 2" xfId="29282"/>
    <cellStyle name="60% - Accent1 2 7 4 3" xfId="29283"/>
    <cellStyle name="60% - Accent1 2 7 5" xfId="29284"/>
    <cellStyle name="60% - Accent1 2 7 6" xfId="29285"/>
    <cellStyle name="60% - Accent1 2 7 7" xfId="29286"/>
    <cellStyle name="60% - Accent1 2 7 8" xfId="29287"/>
    <cellStyle name="60% - Accent1 2 7 9" xfId="29288"/>
    <cellStyle name="60% - Accent1 2 7_AFS-Nino" xfId="29289"/>
    <cellStyle name="60% - Accent1 2 8" xfId="340"/>
    <cellStyle name="60% - Accent1 2 8 10" xfId="29290"/>
    <cellStyle name="60% - Accent1 2 8 11" xfId="29291"/>
    <cellStyle name="60% - Accent1 2 8 12" xfId="22728"/>
    <cellStyle name="60% - Accent1 2 8 2" xfId="23567"/>
    <cellStyle name="60% - Accent1 2 8 2 2" xfId="29292"/>
    <cellStyle name="60% - Accent1 2 8 2 2 2" xfId="29293"/>
    <cellStyle name="60% - Accent1 2 8 2 2 3" xfId="29294"/>
    <cellStyle name="60% - Accent1 2 8 2 3" xfId="29295"/>
    <cellStyle name="60% - Accent1 2 8 2 4" xfId="29296"/>
    <cellStyle name="60% - Accent1 2 8 2_AFS-Nino" xfId="29297"/>
    <cellStyle name="60% - Accent1 2 8 3" xfId="24400"/>
    <cellStyle name="60% - Accent1 2 8 3 2" xfId="29298"/>
    <cellStyle name="60% - Accent1 2 8 3 2 2" xfId="29299"/>
    <cellStyle name="60% - Accent1 2 8 3 2 3" xfId="29300"/>
    <cellStyle name="60% - Accent1 2 8 3 3" xfId="29301"/>
    <cellStyle name="60% - Accent1 2 8 3 4" xfId="29302"/>
    <cellStyle name="60% - Accent1 2 8 3_AFS-Nino" xfId="29303"/>
    <cellStyle name="60% - Accent1 2 8 4" xfId="29304"/>
    <cellStyle name="60% - Accent1 2 8 4 2" xfId="29305"/>
    <cellStyle name="60% - Accent1 2 8 4 3" xfId="29306"/>
    <cellStyle name="60% - Accent1 2 8 5" xfId="29307"/>
    <cellStyle name="60% - Accent1 2 8 6" xfId="29308"/>
    <cellStyle name="60% - Accent1 2 8 7" xfId="29309"/>
    <cellStyle name="60% - Accent1 2 8 8" xfId="29310"/>
    <cellStyle name="60% - Accent1 2 8 9" xfId="29311"/>
    <cellStyle name="60% - Accent1 2 8_AFS-Nino" xfId="29312"/>
    <cellStyle name="60% - Accent1 2 9" xfId="341"/>
    <cellStyle name="60% - Accent1 2 9 10" xfId="29313"/>
    <cellStyle name="60% - Accent1 2 9 11" xfId="29314"/>
    <cellStyle name="60% - Accent1 2 9 12" xfId="22729"/>
    <cellStyle name="60% - Accent1 2 9 2" xfId="23568"/>
    <cellStyle name="60% - Accent1 2 9 2 2" xfId="29315"/>
    <cellStyle name="60% - Accent1 2 9 2 2 2" xfId="29316"/>
    <cellStyle name="60% - Accent1 2 9 2 2 3" xfId="29317"/>
    <cellStyle name="60% - Accent1 2 9 2 3" xfId="29318"/>
    <cellStyle name="60% - Accent1 2 9 2 4" xfId="29319"/>
    <cellStyle name="60% - Accent1 2 9 2_AFS-Nino" xfId="29320"/>
    <cellStyle name="60% - Accent1 2 9 3" xfId="24401"/>
    <cellStyle name="60% - Accent1 2 9 3 2" xfId="29321"/>
    <cellStyle name="60% - Accent1 2 9 3 2 2" xfId="29322"/>
    <cellStyle name="60% - Accent1 2 9 3 2 3" xfId="29323"/>
    <cellStyle name="60% - Accent1 2 9 3 3" xfId="29324"/>
    <cellStyle name="60% - Accent1 2 9 3 4" xfId="29325"/>
    <cellStyle name="60% - Accent1 2 9 3_AFS-Nino" xfId="29326"/>
    <cellStyle name="60% - Accent1 2 9 4" xfId="29327"/>
    <cellStyle name="60% - Accent1 2 9 4 2" xfId="29328"/>
    <cellStyle name="60% - Accent1 2 9 4 3" xfId="29329"/>
    <cellStyle name="60% - Accent1 2 9 5" xfId="29330"/>
    <cellStyle name="60% - Accent1 2 9 6" xfId="29331"/>
    <cellStyle name="60% - Accent1 2 9 7" xfId="29332"/>
    <cellStyle name="60% - Accent1 2 9 8" xfId="29333"/>
    <cellStyle name="60% - Accent1 2 9 9" xfId="29334"/>
    <cellStyle name="60% - Accent1 2 9_AFS-Nino" xfId="29335"/>
    <cellStyle name="60% - Accent1 3" xfId="342"/>
    <cellStyle name="60% - Accent1 3 2" xfId="343"/>
    <cellStyle name="60% - Accent1 3 3" xfId="344"/>
    <cellStyle name="60% - Accent1 3 4" xfId="29336"/>
    <cellStyle name="60% - Accent1 4" xfId="345"/>
    <cellStyle name="60% - Accent1 4 2" xfId="346"/>
    <cellStyle name="60% - Accent1 4 3" xfId="347"/>
    <cellStyle name="60% - Accent1 4 4" xfId="29337"/>
    <cellStyle name="60% - Accent1 5" xfId="348"/>
    <cellStyle name="60% - Accent1 5 2" xfId="349"/>
    <cellStyle name="60% - Accent1 5 3" xfId="350"/>
    <cellStyle name="60% - Accent1 5 4" xfId="29338"/>
    <cellStyle name="60% - Accent1 6" xfId="351"/>
    <cellStyle name="60% - Accent1 6 2" xfId="352"/>
    <cellStyle name="60% - Accent1 6 3" xfId="353"/>
    <cellStyle name="60% - Accent1 6 4" xfId="29339"/>
    <cellStyle name="60% - Accent1 7" xfId="354"/>
    <cellStyle name="60% - Accent2 2" xfId="355"/>
    <cellStyle name="60% - Accent2 2 10" xfId="356"/>
    <cellStyle name="60% - Accent2 2 10 10" xfId="29340"/>
    <cellStyle name="60% - Accent2 2 10 11" xfId="29341"/>
    <cellStyle name="60% - Accent2 2 10 12" xfId="22730"/>
    <cellStyle name="60% - Accent2 2 10 2" xfId="23569"/>
    <cellStyle name="60% - Accent2 2 10 2 2" xfId="29342"/>
    <cellStyle name="60% - Accent2 2 10 2 2 2" xfId="29343"/>
    <cellStyle name="60% - Accent2 2 10 2 2 3" xfId="29344"/>
    <cellStyle name="60% - Accent2 2 10 2 3" xfId="29345"/>
    <cellStyle name="60% - Accent2 2 10 2 4" xfId="29346"/>
    <cellStyle name="60% - Accent2 2 10 2_AFS-Nino" xfId="29347"/>
    <cellStyle name="60% - Accent2 2 10 3" xfId="24402"/>
    <cellStyle name="60% - Accent2 2 10 3 2" xfId="29348"/>
    <cellStyle name="60% - Accent2 2 10 3 2 2" xfId="29349"/>
    <cellStyle name="60% - Accent2 2 10 3 2 3" xfId="29350"/>
    <cellStyle name="60% - Accent2 2 10 3 3" xfId="29351"/>
    <cellStyle name="60% - Accent2 2 10 3 4" xfId="29352"/>
    <cellStyle name="60% - Accent2 2 10 3_AFS-Nino" xfId="29353"/>
    <cellStyle name="60% - Accent2 2 10 4" xfId="29354"/>
    <cellStyle name="60% - Accent2 2 10 4 2" xfId="29355"/>
    <cellStyle name="60% - Accent2 2 10 4 3" xfId="29356"/>
    <cellStyle name="60% - Accent2 2 10 5" xfId="29357"/>
    <cellStyle name="60% - Accent2 2 10 6" xfId="29358"/>
    <cellStyle name="60% - Accent2 2 10 7" xfId="29359"/>
    <cellStyle name="60% - Accent2 2 10 8" xfId="29360"/>
    <cellStyle name="60% - Accent2 2 10 9" xfId="29361"/>
    <cellStyle name="60% - Accent2 2 10_AFS-Nino" xfId="29362"/>
    <cellStyle name="60% - Accent2 2 11" xfId="357"/>
    <cellStyle name="60% - Accent2 2 11 2" xfId="29363"/>
    <cellStyle name="60% - Accent2 2 11 2 2" xfId="29364"/>
    <cellStyle name="60% - Accent2 2 11 2 3" xfId="29365"/>
    <cellStyle name="60% - Accent2 2 11 3" xfId="29366"/>
    <cellStyle name="60% - Accent2 2 11 4" xfId="29367"/>
    <cellStyle name="60% - Accent2 2 11 5" xfId="24094"/>
    <cellStyle name="60% - Accent2 2 12" xfId="358"/>
    <cellStyle name="60% - Accent2 2 12 2" xfId="29368"/>
    <cellStyle name="60% - Accent2 2 12 2 2" xfId="29369"/>
    <cellStyle name="60% - Accent2 2 12 2 3" xfId="29370"/>
    <cellStyle name="60% - Accent2 2 12 3" xfId="29371"/>
    <cellStyle name="60% - Accent2 2 12 4" xfId="29372"/>
    <cellStyle name="60% - Accent2 2 13" xfId="29373"/>
    <cellStyle name="60% - Accent2 2 13 2" xfId="29374"/>
    <cellStyle name="60% - Accent2 2 13 3" xfId="29375"/>
    <cellStyle name="60% - Accent2 2 14" xfId="29376"/>
    <cellStyle name="60% - Accent2 2 15" xfId="29377"/>
    <cellStyle name="60% - Accent2 2 16" xfId="29378"/>
    <cellStyle name="60% - Accent2 2 17" xfId="29379"/>
    <cellStyle name="60% - Accent2 2 18" xfId="29380"/>
    <cellStyle name="60% - Accent2 2 19" xfId="29381"/>
    <cellStyle name="60% - Accent2 2 2" xfId="359"/>
    <cellStyle name="60% - Accent2 2 2 10" xfId="29382"/>
    <cellStyle name="60% - Accent2 2 2 11" xfId="29383"/>
    <cellStyle name="60% - Accent2 2 2 12" xfId="22731"/>
    <cellStyle name="60% - Accent2 2 2 2" xfId="360"/>
    <cellStyle name="60% - Accent2 2 2 2 2" xfId="29384"/>
    <cellStyle name="60% - Accent2 2 2 2 2 2" xfId="29385"/>
    <cellStyle name="60% - Accent2 2 2 2 2 3" xfId="29386"/>
    <cellStyle name="60% - Accent2 2 2 2 3" xfId="29387"/>
    <cellStyle name="60% - Accent2 2 2 2 4" xfId="29388"/>
    <cellStyle name="60% - Accent2 2 2 2 5" xfId="23570"/>
    <cellStyle name="60% - Accent2 2 2 2_AFS-Nino" xfId="29389"/>
    <cellStyle name="60% - Accent2 2 2 3" xfId="24403"/>
    <cellStyle name="60% - Accent2 2 2 3 2" xfId="29390"/>
    <cellStyle name="60% - Accent2 2 2 3 2 2" xfId="29391"/>
    <cellStyle name="60% - Accent2 2 2 3 2 3" xfId="29392"/>
    <cellStyle name="60% - Accent2 2 2 3 3" xfId="29393"/>
    <cellStyle name="60% - Accent2 2 2 3 4" xfId="29394"/>
    <cellStyle name="60% - Accent2 2 2 3_AFS-Nino" xfId="29395"/>
    <cellStyle name="60% - Accent2 2 2 4" xfId="29396"/>
    <cellStyle name="60% - Accent2 2 2 4 2" xfId="29397"/>
    <cellStyle name="60% - Accent2 2 2 4 3" xfId="29398"/>
    <cellStyle name="60% - Accent2 2 2 5" xfId="29399"/>
    <cellStyle name="60% - Accent2 2 2 6" xfId="29400"/>
    <cellStyle name="60% - Accent2 2 2 7" xfId="29401"/>
    <cellStyle name="60% - Accent2 2 2 8" xfId="29402"/>
    <cellStyle name="60% - Accent2 2 2 9" xfId="29403"/>
    <cellStyle name="60% - Accent2 2 2_AFS-Nino" xfId="29404"/>
    <cellStyle name="60% - Accent2 2 20" xfId="29405"/>
    <cellStyle name="60% - Accent2 2 21" xfId="29406"/>
    <cellStyle name="60% - Accent2 2 22" xfId="23288"/>
    <cellStyle name="60% - Accent2 2 3" xfId="361"/>
    <cellStyle name="60% - Accent2 2 3 10" xfId="29407"/>
    <cellStyle name="60% - Accent2 2 3 11" xfId="29408"/>
    <cellStyle name="60% - Accent2 2 3 12" xfId="22732"/>
    <cellStyle name="60% - Accent2 2 3 2" xfId="23571"/>
    <cellStyle name="60% - Accent2 2 3 2 2" xfId="29409"/>
    <cellStyle name="60% - Accent2 2 3 2 2 2" xfId="29410"/>
    <cellStyle name="60% - Accent2 2 3 2 2 3" xfId="29411"/>
    <cellStyle name="60% - Accent2 2 3 2 3" xfId="29412"/>
    <cellStyle name="60% - Accent2 2 3 2 4" xfId="29413"/>
    <cellStyle name="60% - Accent2 2 3 2_AFS-Nino" xfId="29414"/>
    <cellStyle name="60% - Accent2 2 3 3" xfId="24404"/>
    <cellStyle name="60% - Accent2 2 3 3 2" xfId="29415"/>
    <cellStyle name="60% - Accent2 2 3 3 2 2" xfId="29416"/>
    <cellStyle name="60% - Accent2 2 3 3 2 3" xfId="29417"/>
    <cellStyle name="60% - Accent2 2 3 3 3" xfId="29418"/>
    <cellStyle name="60% - Accent2 2 3 3 4" xfId="29419"/>
    <cellStyle name="60% - Accent2 2 3 3_AFS-Nino" xfId="29420"/>
    <cellStyle name="60% - Accent2 2 3 4" xfId="29421"/>
    <cellStyle name="60% - Accent2 2 3 4 2" xfId="29422"/>
    <cellStyle name="60% - Accent2 2 3 4 3" xfId="29423"/>
    <cellStyle name="60% - Accent2 2 3 5" xfId="29424"/>
    <cellStyle name="60% - Accent2 2 3 6" xfId="29425"/>
    <cellStyle name="60% - Accent2 2 3 7" xfId="29426"/>
    <cellStyle name="60% - Accent2 2 3 8" xfId="29427"/>
    <cellStyle name="60% - Accent2 2 3 9" xfId="29428"/>
    <cellStyle name="60% - Accent2 2 3_AFS-Nino" xfId="29429"/>
    <cellStyle name="60% - Accent2 2 4" xfId="362"/>
    <cellStyle name="60% - Accent2 2 4 10" xfId="29430"/>
    <cellStyle name="60% - Accent2 2 4 11" xfId="29431"/>
    <cellStyle name="60% - Accent2 2 4 12" xfId="22733"/>
    <cellStyle name="60% - Accent2 2 4 2" xfId="23572"/>
    <cellStyle name="60% - Accent2 2 4 2 2" xfId="29432"/>
    <cellStyle name="60% - Accent2 2 4 2 2 2" xfId="29433"/>
    <cellStyle name="60% - Accent2 2 4 2 2 3" xfId="29434"/>
    <cellStyle name="60% - Accent2 2 4 2 3" xfId="29435"/>
    <cellStyle name="60% - Accent2 2 4 2 4" xfId="29436"/>
    <cellStyle name="60% - Accent2 2 4 2_AFS-Nino" xfId="29437"/>
    <cellStyle name="60% - Accent2 2 4 3" xfId="24405"/>
    <cellStyle name="60% - Accent2 2 4 3 2" xfId="29438"/>
    <cellStyle name="60% - Accent2 2 4 3 2 2" xfId="29439"/>
    <cellStyle name="60% - Accent2 2 4 3 2 3" xfId="29440"/>
    <cellStyle name="60% - Accent2 2 4 3 3" xfId="29441"/>
    <cellStyle name="60% - Accent2 2 4 3 4" xfId="29442"/>
    <cellStyle name="60% - Accent2 2 4 3_AFS-Nino" xfId="29443"/>
    <cellStyle name="60% - Accent2 2 4 4" xfId="29444"/>
    <cellStyle name="60% - Accent2 2 4 4 2" xfId="29445"/>
    <cellStyle name="60% - Accent2 2 4 4 3" xfId="29446"/>
    <cellStyle name="60% - Accent2 2 4 5" xfId="29447"/>
    <cellStyle name="60% - Accent2 2 4 6" xfId="29448"/>
    <cellStyle name="60% - Accent2 2 4 7" xfId="29449"/>
    <cellStyle name="60% - Accent2 2 4 8" xfId="29450"/>
    <cellStyle name="60% - Accent2 2 4 9" xfId="29451"/>
    <cellStyle name="60% - Accent2 2 4_AFS-Nino" xfId="29452"/>
    <cellStyle name="60% - Accent2 2 5" xfId="363"/>
    <cellStyle name="60% - Accent2 2 5 10" xfId="29453"/>
    <cellStyle name="60% - Accent2 2 5 11" xfId="29454"/>
    <cellStyle name="60% - Accent2 2 5 12" xfId="22734"/>
    <cellStyle name="60% - Accent2 2 5 2" xfId="23573"/>
    <cellStyle name="60% - Accent2 2 5 2 2" xfId="29455"/>
    <cellStyle name="60% - Accent2 2 5 2 2 2" xfId="29456"/>
    <cellStyle name="60% - Accent2 2 5 2 2 3" xfId="29457"/>
    <cellStyle name="60% - Accent2 2 5 2 3" xfId="29458"/>
    <cellStyle name="60% - Accent2 2 5 2 4" xfId="29459"/>
    <cellStyle name="60% - Accent2 2 5 2_AFS-Nino" xfId="29460"/>
    <cellStyle name="60% - Accent2 2 5 3" xfId="24406"/>
    <cellStyle name="60% - Accent2 2 5 3 2" xfId="29461"/>
    <cellStyle name="60% - Accent2 2 5 3 2 2" xfId="29462"/>
    <cellStyle name="60% - Accent2 2 5 3 2 3" xfId="29463"/>
    <cellStyle name="60% - Accent2 2 5 3 3" xfId="29464"/>
    <cellStyle name="60% - Accent2 2 5 3 4" xfId="29465"/>
    <cellStyle name="60% - Accent2 2 5 3_AFS-Nino" xfId="29466"/>
    <cellStyle name="60% - Accent2 2 5 4" xfId="29467"/>
    <cellStyle name="60% - Accent2 2 5 4 2" xfId="29468"/>
    <cellStyle name="60% - Accent2 2 5 4 3" xfId="29469"/>
    <cellStyle name="60% - Accent2 2 5 5" xfId="29470"/>
    <cellStyle name="60% - Accent2 2 5 6" xfId="29471"/>
    <cellStyle name="60% - Accent2 2 5 7" xfId="29472"/>
    <cellStyle name="60% - Accent2 2 5 8" xfId="29473"/>
    <cellStyle name="60% - Accent2 2 5 9" xfId="29474"/>
    <cellStyle name="60% - Accent2 2 5_AFS-Nino" xfId="29475"/>
    <cellStyle name="60% - Accent2 2 6" xfId="364"/>
    <cellStyle name="60% - Accent2 2 6 10" xfId="29476"/>
    <cellStyle name="60% - Accent2 2 6 11" xfId="29477"/>
    <cellStyle name="60% - Accent2 2 6 12" xfId="22735"/>
    <cellStyle name="60% - Accent2 2 6 2" xfId="23574"/>
    <cellStyle name="60% - Accent2 2 6 2 2" xfId="29478"/>
    <cellStyle name="60% - Accent2 2 6 2 2 2" xfId="29479"/>
    <cellStyle name="60% - Accent2 2 6 2 2 3" xfId="29480"/>
    <cellStyle name="60% - Accent2 2 6 2 3" xfId="29481"/>
    <cellStyle name="60% - Accent2 2 6 2 4" xfId="29482"/>
    <cellStyle name="60% - Accent2 2 6 2_AFS-Nino" xfId="29483"/>
    <cellStyle name="60% - Accent2 2 6 3" xfId="24407"/>
    <cellStyle name="60% - Accent2 2 6 3 2" xfId="29484"/>
    <cellStyle name="60% - Accent2 2 6 3 2 2" xfId="29485"/>
    <cellStyle name="60% - Accent2 2 6 3 2 3" xfId="29486"/>
    <cellStyle name="60% - Accent2 2 6 3 3" xfId="29487"/>
    <cellStyle name="60% - Accent2 2 6 3 4" xfId="29488"/>
    <cellStyle name="60% - Accent2 2 6 3_AFS-Nino" xfId="29489"/>
    <cellStyle name="60% - Accent2 2 6 4" xfId="29490"/>
    <cellStyle name="60% - Accent2 2 6 4 2" xfId="29491"/>
    <cellStyle name="60% - Accent2 2 6 4 3" xfId="29492"/>
    <cellStyle name="60% - Accent2 2 6 5" xfId="29493"/>
    <cellStyle name="60% - Accent2 2 6 6" xfId="29494"/>
    <cellStyle name="60% - Accent2 2 6 7" xfId="29495"/>
    <cellStyle name="60% - Accent2 2 6 8" xfId="29496"/>
    <cellStyle name="60% - Accent2 2 6 9" xfId="29497"/>
    <cellStyle name="60% - Accent2 2 6_AFS-Nino" xfId="29498"/>
    <cellStyle name="60% - Accent2 2 7" xfId="365"/>
    <cellStyle name="60% - Accent2 2 7 10" xfId="29499"/>
    <cellStyle name="60% - Accent2 2 7 11" xfId="29500"/>
    <cellStyle name="60% - Accent2 2 7 12" xfId="22736"/>
    <cellStyle name="60% - Accent2 2 7 2" xfId="23575"/>
    <cellStyle name="60% - Accent2 2 7 2 2" xfId="29501"/>
    <cellStyle name="60% - Accent2 2 7 2 2 2" xfId="29502"/>
    <cellStyle name="60% - Accent2 2 7 2 2 3" xfId="29503"/>
    <cellStyle name="60% - Accent2 2 7 2 3" xfId="29504"/>
    <cellStyle name="60% - Accent2 2 7 2 4" xfId="29505"/>
    <cellStyle name="60% - Accent2 2 7 2_AFS-Nino" xfId="29506"/>
    <cellStyle name="60% - Accent2 2 7 3" xfId="24408"/>
    <cellStyle name="60% - Accent2 2 7 3 2" xfId="29507"/>
    <cellStyle name="60% - Accent2 2 7 3 2 2" xfId="29508"/>
    <cellStyle name="60% - Accent2 2 7 3 2 3" xfId="29509"/>
    <cellStyle name="60% - Accent2 2 7 3 3" xfId="29510"/>
    <cellStyle name="60% - Accent2 2 7 3 4" xfId="29511"/>
    <cellStyle name="60% - Accent2 2 7 3_AFS-Nino" xfId="29512"/>
    <cellStyle name="60% - Accent2 2 7 4" xfId="29513"/>
    <cellStyle name="60% - Accent2 2 7 4 2" xfId="29514"/>
    <cellStyle name="60% - Accent2 2 7 4 3" xfId="29515"/>
    <cellStyle name="60% - Accent2 2 7 5" xfId="29516"/>
    <cellStyle name="60% - Accent2 2 7 6" xfId="29517"/>
    <cellStyle name="60% - Accent2 2 7 7" xfId="29518"/>
    <cellStyle name="60% - Accent2 2 7 8" xfId="29519"/>
    <cellStyle name="60% - Accent2 2 7 9" xfId="29520"/>
    <cellStyle name="60% - Accent2 2 7_AFS-Nino" xfId="29521"/>
    <cellStyle name="60% - Accent2 2 8" xfId="366"/>
    <cellStyle name="60% - Accent2 2 8 10" xfId="29522"/>
    <cellStyle name="60% - Accent2 2 8 11" xfId="29523"/>
    <cellStyle name="60% - Accent2 2 8 12" xfId="22737"/>
    <cellStyle name="60% - Accent2 2 8 2" xfId="23576"/>
    <cellStyle name="60% - Accent2 2 8 2 2" xfId="29524"/>
    <cellStyle name="60% - Accent2 2 8 2 2 2" xfId="29525"/>
    <cellStyle name="60% - Accent2 2 8 2 2 3" xfId="29526"/>
    <cellStyle name="60% - Accent2 2 8 2 3" xfId="29527"/>
    <cellStyle name="60% - Accent2 2 8 2 4" xfId="29528"/>
    <cellStyle name="60% - Accent2 2 8 2_AFS-Nino" xfId="29529"/>
    <cellStyle name="60% - Accent2 2 8 3" xfId="24409"/>
    <cellStyle name="60% - Accent2 2 8 3 2" xfId="29530"/>
    <cellStyle name="60% - Accent2 2 8 3 2 2" xfId="29531"/>
    <cellStyle name="60% - Accent2 2 8 3 2 3" xfId="29532"/>
    <cellStyle name="60% - Accent2 2 8 3 3" xfId="29533"/>
    <cellStyle name="60% - Accent2 2 8 3 4" xfId="29534"/>
    <cellStyle name="60% - Accent2 2 8 3_AFS-Nino" xfId="29535"/>
    <cellStyle name="60% - Accent2 2 8 4" xfId="29536"/>
    <cellStyle name="60% - Accent2 2 8 4 2" xfId="29537"/>
    <cellStyle name="60% - Accent2 2 8 4 3" xfId="29538"/>
    <cellStyle name="60% - Accent2 2 8 5" xfId="29539"/>
    <cellStyle name="60% - Accent2 2 8 6" xfId="29540"/>
    <cellStyle name="60% - Accent2 2 8 7" xfId="29541"/>
    <cellStyle name="60% - Accent2 2 8 8" xfId="29542"/>
    <cellStyle name="60% - Accent2 2 8 9" xfId="29543"/>
    <cellStyle name="60% - Accent2 2 8_AFS-Nino" xfId="29544"/>
    <cellStyle name="60% - Accent2 2 9" xfId="367"/>
    <cellStyle name="60% - Accent2 2 9 10" xfId="29545"/>
    <cellStyle name="60% - Accent2 2 9 11" xfId="29546"/>
    <cellStyle name="60% - Accent2 2 9 12" xfId="22738"/>
    <cellStyle name="60% - Accent2 2 9 2" xfId="23577"/>
    <cellStyle name="60% - Accent2 2 9 2 2" xfId="29547"/>
    <cellStyle name="60% - Accent2 2 9 2 2 2" xfId="29548"/>
    <cellStyle name="60% - Accent2 2 9 2 2 3" xfId="29549"/>
    <cellStyle name="60% - Accent2 2 9 2 3" xfId="29550"/>
    <cellStyle name="60% - Accent2 2 9 2 4" xfId="29551"/>
    <cellStyle name="60% - Accent2 2 9 2_AFS-Nino" xfId="29552"/>
    <cellStyle name="60% - Accent2 2 9 3" xfId="24410"/>
    <cellStyle name="60% - Accent2 2 9 3 2" xfId="29553"/>
    <cellStyle name="60% - Accent2 2 9 3 2 2" xfId="29554"/>
    <cellStyle name="60% - Accent2 2 9 3 2 3" xfId="29555"/>
    <cellStyle name="60% - Accent2 2 9 3 3" xfId="29556"/>
    <cellStyle name="60% - Accent2 2 9 3 4" xfId="29557"/>
    <cellStyle name="60% - Accent2 2 9 3_AFS-Nino" xfId="29558"/>
    <cellStyle name="60% - Accent2 2 9 4" xfId="29559"/>
    <cellStyle name="60% - Accent2 2 9 4 2" xfId="29560"/>
    <cellStyle name="60% - Accent2 2 9 4 3" xfId="29561"/>
    <cellStyle name="60% - Accent2 2 9 5" xfId="29562"/>
    <cellStyle name="60% - Accent2 2 9 6" xfId="29563"/>
    <cellStyle name="60% - Accent2 2 9 7" xfId="29564"/>
    <cellStyle name="60% - Accent2 2 9 8" xfId="29565"/>
    <cellStyle name="60% - Accent2 2 9 9" xfId="29566"/>
    <cellStyle name="60% - Accent2 2 9_AFS-Nino" xfId="29567"/>
    <cellStyle name="60% - Accent2 3" xfId="368"/>
    <cellStyle name="60% - Accent2 3 2" xfId="369"/>
    <cellStyle name="60% - Accent2 3 3" xfId="370"/>
    <cellStyle name="60% - Accent2 3 4" xfId="29568"/>
    <cellStyle name="60% - Accent2 4" xfId="371"/>
    <cellStyle name="60% - Accent2 4 2" xfId="372"/>
    <cellStyle name="60% - Accent2 4 3" xfId="373"/>
    <cellStyle name="60% - Accent2 4 4" xfId="29569"/>
    <cellStyle name="60% - Accent2 5" xfId="374"/>
    <cellStyle name="60% - Accent2 5 2" xfId="375"/>
    <cellStyle name="60% - Accent2 5 3" xfId="376"/>
    <cellStyle name="60% - Accent2 5 4" xfId="29570"/>
    <cellStyle name="60% - Accent2 6" xfId="377"/>
    <cellStyle name="60% - Accent2 6 2" xfId="378"/>
    <cellStyle name="60% - Accent2 6 3" xfId="379"/>
    <cellStyle name="60% - Accent2 6 4" xfId="29571"/>
    <cellStyle name="60% - Accent2 7" xfId="380"/>
    <cellStyle name="60% - Accent3 2" xfId="381"/>
    <cellStyle name="60% - Accent3 2 10" xfId="382"/>
    <cellStyle name="60% - Accent3 2 10 10" xfId="29572"/>
    <cellStyle name="60% - Accent3 2 10 11" xfId="29573"/>
    <cellStyle name="60% - Accent3 2 10 12" xfId="22739"/>
    <cellStyle name="60% - Accent3 2 10 2" xfId="23578"/>
    <cellStyle name="60% - Accent3 2 10 2 2" xfId="29574"/>
    <cellStyle name="60% - Accent3 2 10 2 2 2" xfId="29575"/>
    <cellStyle name="60% - Accent3 2 10 2 2 3" xfId="29576"/>
    <cellStyle name="60% - Accent3 2 10 2 3" xfId="29577"/>
    <cellStyle name="60% - Accent3 2 10 2 4" xfId="29578"/>
    <cellStyle name="60% - Accent3 2 10 2_AFS-Nino" xfId="29579"/>
    <cellStyle name="60% - Accent3 2 10 3" xfId="24411"/>
    <cellStyle name="60% - Accent3 2 10 3 2" xfId="29580"/>
    <cellStyle name="60% - Accent3 2 10 3 2 2" xfId="29581"/>
    <cellStyle name="60% - Accent3 2 10 3 2 3" xfId="29582"/>
    <cellStyle name="60% - Accent3 2 10 3 3" xfId="29583"/>
    <cellStyle name="60% - Accent3 2 10 3 4" xfId="29584"/>
    <cellStyle name="60% - Accent3 2 10 3_AFS-Nino" xfId="29585"/>
    <cellStyle name="60% - Accent3 2 10 4" xfId="29586"/>
    <cellStyle name="60% - Accent3 2 10 4 2" xfId="29587"/>
    <cellStyle name="60% - Accent3 2 10 4 3" xfId="29588"/>
    <cellStyle name="60% - Accent3 2 10 5" xfId="29589"/>
    <cellStyle name="60% - Accent3 2 10 6" xfId="29590"/>
    <cellStyle name="60% - Accent3 2 10 7" xfId="29591"/>
    <cellStyle name="60% - Accent3 2 10 8" xfId="29592"/>
    <cellStyle name="60% - Accent3 2 10 9" xfId="29593"/>
    <cellStyle name="60% - Accent3 2 10_AFS-Nino" xfId="29594"/>
    <cellStyle name="60% - Accent3 2 11" xfId="383"/>
    <cellStyle name="60% - Accent3 2 11 2" xfId="29595"/>
    <cellStyle name="60% - Accent3 2 11 2 2" xfId="29596"/>
    <cellStyle name="60% - Accent3 2 11 2 3" xfId="29597"/>
    <cellStyle name="60% - Accent3 2 11 3" xfId="29598"/>
    <cellStyle name="60% - Accent3 2 11 4" xfId="29599"/>
    <cellStyle name="60% - Accent3 2 11 5" xfId="24095"/>
    <cellStyle name="60% - Accent3 2 12" xfId="384"/>
    <cellStyle name="60% - Accent3 2 12 2" xfId="29600"/>
    <cellStyle name="60% - Accent3 2 12 2 2" xfId="29601"/>
    <cellStyle name="60% - Accent3 2 12 2 3" xfId="29602"/>
    <cellStyle name="60% - Accent3 2 12 3" xfId="29603"/>
    <cellStyle name="60% - Accent3 2 12 4" xfId="29604"/>
    <cellStyle name="60% - Accent3 2 13" xfId="29605"/>
    <cellStyle name="60% - Accent3 2 13 2" xfId="29606"/>
    <cellStyle name="60% - Accent3 2 13 3" xfId="29607"/>
    <cellStyle name="60% - Accent3 2 14" xfId="29608"/>
    <cellStyle name="60% - Accent3 2 15" xfId="29609"/>
    <cellStyle name="60% - Accent3 2 16" xfId="29610"/>
    <cellStyle name="60% - Accent3 2 17" xfId="29611"/>
    <cellStyle name="60% - Accent3 2 18" xfId="29612"/>
    <cellStyle name="60% - Accent3 2 19" xfId="29613"/>
    <cellStyle name="60% - Accent3 2 2" xfId="385"/>
    <cellStyle name="60% - Accent3 2 2 10" xfId="29614"/>
    <cellStyle name="60% - Accent3 2 2 11" xfId="29615"/>
    <cellStyle name="60% - Accent3 2 2 12" xfId="22740"/>
    <cellStyle name="60% - Accent3 2 2 2" xfId="386"/>
    <cellStyle name="60% - Accent3 2 2 2 2" xfId="29616"/>
    <cellStyle name="60% - Accent3 2 2 2 2 2" xfId="29617"/>
    <cellStyle name="60% - Accent3 2 2 2 2 3" xfId="29618"/>
    <cellStyle name="60% - Accent3 2 2 2 3" xfId="29619"/>
    <cellStyle name="60% - Accent3 2 2 2 4" xfId="29620"/>
    <cellStyle name="60% - Accent3 2 2 2 5" xfId="23579"/>
    <cellStyle name="60% - Accent3 2 2 2_AFS-Nino" xfId="29621"/>
    <cellStyle name="60% - Accent3 2 2 3" xfId="24412"/>
    <cellStyle name="60% - Accent3 2 2 3 2" xfId="29622"/>
    <cellStyle name="60% - Accent3 2 2 3 2 2" xfId="29623"/>
    <cellStyle name="60% - Accent3 2 2 3 2 3" xfId="29624"/>
    <cellStyle name="60% - Accent3 2 2 3 3" xfId="29625"/>
    <cellStyle name="60% - Accent3 2 2 3 4" xfId="29626"/>
    <cellStyle name="60% - Accent3 2 2 3_AFS-Nino" xfId="29627"/>
    <cellStyle name="60% - Accent3 2 2 4" xfId="29628"/>
    <cellStyle name="60% - Accent3 2 2 4 2" xfId="29629"/>
    <cellStyle name="60% - Accent3 2 2 4 3" xfId="29630"/>
    <cellStyle name="60% - Accent3 2 2 5" xfId="29631"/>
    <cellStyle name="60% - Accent3 2 2 6" xfId="29632"/>
    <cellStyle name="60% - Accent3 2 2 7" xfId="29633"/>
    <cellStyle name="60% - Accent3 2 2 8" xfId="29634"/>
    <cellStyle name="60% - Accent3 2 2 9" xfId="29635"/>
    <cellStyle name="60% - Accent3 2 2_AFS-Nino" xfId="29636"/>
    <cellStyle name="60% - Accent3 2 20" xfId="29637"/>
    <cellStyle name="60% - Accent3 2 21" xfId="29638"/>
    <cellStyle name="60% - Accent3 2 22" xfId="23289"/>
    <cellStyle name="60% - Accent3 2 3" xfId="387"/>
    <cellStyle name="60% - Accent3 2 3 10" xfId="29639"/>
    <cellStyle name="60% - Accent3 2 3 11" xfId="29640"/>
    <cellStyle name="60% - Accent3 2 3 12" xfId="22741"/>
    <cellStyle name="60% - Accent3 2 3 2" xfId="23580"/>
    <cellStyle name="60% - Accent3 2 3 2 2" xfId="29641"/>
    <cellStyle name="60% - Accent3 2 3 2 2 2" xfId="29642"/>
    <cellStyle name="60% - Accent3 2 3 2 2 3" xfId="29643"/>
    <cellStyle name="60% - Accent3 2 3 2 3" xfId="29644"/>
    <cellStyle name="60% - Accent3 2 3 2 4" xfId="29645"/>
    <cellStyle name="60% - Accent3 2 3 2_AFS-Nino" xfId="29646"/>
    <cellStyle name="60% - Accent3 2 3 3" xfId="24413"/>
    <cellStyle name="60% - Accent3 2 3 3 2" xfId="29647"/>
    <cellStyle name="60% - Accent3 2 3 3 2 2" xfId="29648"/>
    <cellStyle name="60% - Accent3 2 3 3 2 3" xfId="29649"/>
    <cellStyle name="60% - Accent3 2 3 3 3" xfId="29650"/>
    <cellStyle name="60% - Accent3 2 3 3 4" xfId="29651"/>
    <cellStyle name="60% - Accent3 2 3 3_AFS-Nino" xfId="29652"/>
    <cellStyle name="60% - Accent3 2 3 4" xfId="29653"/>
    <cellStyle name="60% - Accent3 2 3 4 2" xfId="29654"/>
    <cellStyle name="60% - Accent3 2 3 4 3" xfId="29655"/>
    <cellStyle name="60% - Accent3 2 3 5" xfId="29656"/>
    <cellStyle name="60% - Accent3 2 3 6" xfId="29657"/>
    <cellStyle name="60% - Accent3 2 3 7" xfId="29658"/>
    <cellStyle name="60% - Accent3 2 3 8" xfId="29659"/>
    <cellStyle name="60% - Accent3 2 3 9" xfId="29660"/>
    <cellStyle name="60% - Accent3 2 3_AFS-Nino" xfId="29661"/>
    <cellStyle name="60% - Accent3 2 4" xfId="388"/>
    <cellStyle name="60% - Accent3 2 4 10" xfId="29662"/>
    <cellStyle name="60% - Accent3 2 4 11" xfId="29663"/>
    <cellStyle name="60% - Accent3 2 4 12" xfId="22742"/>
    <cellStyle name="60% - Accent3 2 4 2" xfId="23581"/>
    <cellStyle name="60% - Accent3 2 4 2 2" xfId="29664"/>
    <cellStyle name="60% - Accent3 2 4 2 2 2" xfId="29665"/>
    <cellStyle name="60% - Accent3 2 4 2 2 3" xfId="29666"/>
    <cellStyle name="60% - Accent3 2 4 2 3" xfId="29667"/>
    <cellStyle name="60% - Accent3 2 4 2 4" xfId="29668"/>
    <cellStyle name="60% - Accent3 2 4 2_AFS-Nino" xfId="29669"/>
    <cellStyle name="60% - Accent3 2 4 3" xfId="24414"/>
    <cellStyle name="60% - Accent3 2 4 3 2" xfId="29670"/>
    <cellStyle name="60% - Accent3 2 4 3 2 2" xfId="29671"/>
    <cellStyle name="60% - Accent3 2 4 3 2 3" xfId="29672"/>
    <cellStyle name="60% - Accent3 2 4 3 3" xfId="29673"/>
    <cellStyle name="60% - Accent3 2 4 3 4" xfId="29674"/>
    <cellStyle name="60% - Accent3 2 4 3_AFS-Nino" xfId="29675"/>
    <cellStyle name="60% - Accent3 2 4 4" xfId="29676"/>
    <cellStyle name="60% - Accent3 2 4 4 2" xfId="29677"/>
    <cellStyle name="60% - Accent3 2 4 4 3" xfId="29678"/>
    <cellStyle name="60% - Accent3 2 4 5" xfId="29679"/>
    <cellStyle name="60% - Accent3 2 4 6" xfId="29680"/>
    <cellStyle name="60% - Accent3 2 4 7" xfId="29681"/>
    <cellStyle name="60% - Accent3 2 4 8" xfId="29682"/>
    <cellStyle name="60% - Accent3 2 4 9" xfId="29683"/>
    <cellStyle name="60% - Accent3 2 4_AFS-Nino" xfId="29684"/>
    <cellStyle name="60% - Accent3 2 5" xfId="389"/>
    <cellStyle name="60% - Accent3 2 5 10" xfId="29685"/>
    <cellStyle name="60% - Accent3 2 5 11" xfId="29686"/>
    <cellStyle name="60% - Accent3 2 5 12" xfId="22743"/>
    <cellStyle name="60% - Accent3 2 5 2" xfId="23582"/>
    <cellStyle name="60% - Accent3 2 5 2 2" xfId="29687"/>
    <cellStyle name="60% - Accent3 2 5 2 2 2" xfId="29688"/>
    <cellStyle name="60% - Accent3 2 5 2 2 3" xfId="29689"/>
    <cellStyle name="60% - Accent3 2 5 2 3" xfId="29690"/>
    <cellStyle name="60% - Accent3 2 5 2 4" xfId="29691"/>
    <cellStyle name="60% - Accent3 2 5 2_AFS-Nino" xfId="29692"/>
    <cellStyle name="60% - Accent3 2 5 3" xfId="24415"/>
    <cellStyle name="60% - Accent3 2 5 3 2" xfId="29693"/>
    <cellStyle name="60% - Accent3 2 5 3 2 2" xfId="29694"/>
    <cellStyle name="60% - Accent3 2 5 3 2 3" xfId="29695"/>
    <cellStyle name="60% - Accent3 2 5 3 3" xfId="29696"/>
    <cellStyle name="60% - Accent3 2 5 3 4" xfId="29697"/>
    <cellStyle name="60% - Accent3 2 5 3_AFS-Nino" xfId="29698"/>
    <cellStyle name="60% - Accent3 2 5 4" xfId="29699"/>
    <cellStyle name="60% - Accent3 2 5 4 2" xfId="29700"/>
    <cellStyle name="60% - Accent3 2 5 4 3" xfId="29701"/>
    <cellStyle name="60% - Accent3 2 5 5" xfId="29702"/>
    <cellStyle name="60% - Accent3 2 5 6" xfId="29703"/>
    <cellStyle name="60% - Accent3 2 5 7" xfId="29704"/>
    <cellStyle name="60% - Accent3 2 5 8" xfId="29705"/>
    <cellStyle name="60% - Accent3 2 5 9" xfId="29706"/>
    <cellStyle name="60% - Accent3 2 5_AFS-Nino" xfId="29707"/>
    <cellStyle name="60% - Accent3 2 6" xfId="390"/>
    <cellStyle name="60% - Accent3 2 6 10" xfId="29708"/>
    <cellStyle name="60% - Accent3 2 6 11" xfId="29709"/>
    <cellStyle name="60% - Accent3 2 6 12" xfId="22744"/>
    <cellStyle name="60% - Accent3 2 6 2" xfId="23583"/>
    <cellStyle name="60% - Accent3 2 6 2 2" xfId="29710"/>
    <cellStyle name="60% - Accent3 2 6 2 2 2" xfId="29711"/>
    <cellStyle name="60% - Accent3 2 6 2 2 3" xfId="29712"/>
    <cellStyle name="60% - Accent3 2 6 2 3" xfId="29713"/>
    <cellStyle name="60% - Accent3 2 6 2 4" xfId="29714"/>
    <cellStyle name="60% - Accent3 2 6 2_AFS-Nino" xfId="29715"/>
    <cellStyle name="60% - Accent3 2 6 3" xfId="24416"/>
    <cellStyle name="60% - Accent3 2 6 3 2" xfId="29716"/>
    <cellStyle name="60% - Accent3 2 6 3 2 2" xfId="29717"/>
    <cellStyle name="60% - Accent3 2 6 3 2 3" xfId="29718"/>
    <cellStyle name="60% - Accent3 2 6 3 3" xfId="29719"/>
    <cellStyle name="60% - Accent3 2 6 3 4" xfId="29720"/>
    <cellStyle name="60% - Accent3 2 6 3_AFS-Nino" xfId="29721"/>
    <cellStyle name="60% - Accent3 2 6 4" xfId="29722"/>
    <cellStyle name="60% - Accent3 2 6 4 2" xfId="29723"/>
    <cellStyle name="60% - Accent3 2 6 4 3" xfId="29724"/>
    <cellStyle name="60% - Accent3 2 6 5" xfId="29725"/>
    <cellStyle name="60% - Accent3 2 6 6" xfId="29726"/>
    <cellStyle name="60% - Accent3 2 6 7" xfId="29727"/>
    <cellStyle name="60% - Accent3 2 6 8" xfId="29728"/>
    <cellStyle name="60% - Accent3 2 6 9" xfId="29729"/>
    <cellStyle name="60% - Accent3 2 6_AFS-Nino" xfId="29730"/>
    <cellStyle name="60% - Accent3 2 7" xfId="391"/>
    <cellStyle name="60% - Accent3 2 7 10" xfId="29731"/>
    <cellStyle name="60% - Accent3 2 7 11" xfId="29732"/>
    <cellStyle name="60% - Accent3 2 7 12" xfId="22745"/>
    <cellStyle name="60% - Accent3 2 7 2" xfId="23584"/>
    <cellStyle name="60% - Accent3 2 7 2 2" xfId="29733"/>
    <cellStyle name="60% - Accent3 2 7 2 2 2" xfId="29734"/>
    <cellStyle name="60% - Accent3 2 7 2 2 3" xfId="29735"/>
    <cellStyle name="60% - Accent3 2 7 2 3" xfId="29736"/>
    <cellStyle name="60% - Accent3 2 7 2 4" xfId="29737"/>
    <cellStyle name="60% - Accent3 2 7 2_AFS-Nino" xfId="29738"/>
    <cellStyle name="60% - Accent3 2 7 3" xfId="24417"/>
    <cellStyle name="60% - Accent3 2 7 3 2" xfId="29739"/>
    <cellStyle name="60% - Accent3 2 7 3 2 2" xfId="29740"/>
    <cellStyle name="60% - Accent3 2 7 3 2 3" xfId="29741"/>
    <cellStyle name="60% - Accent3 2 7 3 3" xfId="29742"/>
    <cellStyle name="60% - Accent3 2 7 3 4" xfId="29743"/>
    <cellStyle name="60% - Accent3 2 7 3_AFS-Nino" xfId="29744"/>
    <cellStyle name="60% - Accent3 2 7 4" xfId="29745"/>
    <cellStyle name="60% - Accent3 2 7 4 2" xfId="29746"/>
    <cellStyle name="60% - Accent3 2 7 4 3" xfId="29747"/>
    <cellStyle name="60% - Accent3 2 7 5" xfId="29748"/>
    <cellStyle name="60% - Accent3 2 7 6" xfId="29749"/>
    <cellStyle name="60% - Accent3 2 7 7" xfId="29750"/>
    <cellStyle name="60% - Accent3 2 7 8" xfId="29751"/>
    <cellStyle name="60% - Accent3 2 7 9" xfId="29752"/>
    <cellStyle name="60% - Accent3 2 7_AFS-Nino" xfId="29753"/>
    <cellStyle name="60% - Accent3 2 8" xfId="392"/>
    <cellStyle name="60% - Accent3 2 8 10" xfId="29754"/>
    <cellStyle name="60% - Accent3 2 8 11" xfId="29755"/>
    <cellStyle name="60% - Accent3 2 8 12" xfId="22746"/>
    <cellStyle name="60% - Accent3 2 8 2" xfId="23585"/>
    <cellStyle name="60% - Accent3 2 8 2 2" xfId="29756"/>
    <cellStyle name="60% - Accent3 2 8 2 2 2" xfId="29757"/>
    <cellStyle name="60% - Accent3 2 8 2 2 3" xfId="29758"/>
    <cellStyle name="60% - Accent3 2 8 2 3" xfId="29759"/>
    <cellStyle name="60% - Accent3 2 8 2 4" xfId="29760"/>
    <cellStyle name="60% - Accent3 2 8 2_AFS-Nino" xfId="29761"/>
    <cellStyle name="60% - Accent3 2 8 3" xfId="24418"/>
    <cellStyle name="60% - Accent3 2 8 3 2" xfId="29762"/>
    <cellStyle name="60% - Accent3 2 8 3 2 2" xfId="29763"/>
    <cellStyle name="60% - Accent3 2 8 3 2 3" xfId="29764"/>
    <cellStyle name="60% - Accent3 2 8 3 3" xfId="29765"/>
    <cellStyle name="60% - Accent3 2 8 3 4" xfId="29766"/>
    <cellStyle name="60% - Accent3 2 8 3_AFS-Nino" xfId="29767"/>
    <cellStyle name="60% - Accent3 2 8 4" xfId="29768"/>
    <cellStyle name="60% - Accent3 2 8 4 2" xfId="29769"/>
    <cellStyle name="60% - Accent3 2 8 4 3" xfId="29770"/>
    <cellStyle name="60% - Accent3 2 8 5" xfId="29771"/>
    <cellStyle name="60% - Accent3 2 8 6" xfId="29772"/>
    <cellStyle name="60% - Accent3 2 8 7" xfId="29773"/>
    <cellStyle name="60% - Accent3 2 8 8" xfId="29774"/>
    <cellStyle name="60% - Accent3 2 8 9" xfId="29775"/>
    <cellStyle name="60% - Accent3 2 8_AFS-Nino" xfId="29776"/>
    <cellStyle name="60% - Accent3 2 9" xfId="393"/>
    <cellStyle name="60% - Accent3 2 9 10" xfId="29777"/>
    <cellStyle name="60% - Accent3 2 9 11" xfId="29778"/>
    <cellStyle name="60% - Accent3 2 9 12" xfId="22747"/>
    <cellStyle name="60% - Accent3 2 9 2" xfId="23586"/>
    <cellStyle name="60% - Accent3 2 9 2 2" xfId="29779"/>
    <cellStyle name="60% - Accent3 2 9 2 2 2" xfId="29780"/>
    <cellStyle name="60% - Accent3 2 9 2 2 3" xfId="29781"/>
    <cellStyle name="60% - Accent3 2 9 2 3" xfId="29782"/>
    <cellStyle name="60% - Accent3 2 9 2 4" xfId="29783"/>
    <cellStyle name="60% - Accent3 2 9 2_AFS-Nino" xfId="29784"/>
    <cellStyle name="60% - Accent3 2 9 3" xfId="24419"/>
    <cellStyle name="60% - Accent3 2 9 3 2" xfId="29785"/>
    <cellStyle name="60% - Accent3 2 9 3 2 2" xfId="29786"/>
    <cellStyle name="60% - Accent3 2 9 3 2 3" xfId="29787"/>
    <cellStyle name="60% - Accent3 2 9 3 3" xfId="29788"/>
    <cellStyle name="60% - Accent3 2 9 3 4" xfId="29789"/>
    <cellStyle name="60% - Accent3 2 9 3_AFS-Nino" xfId="29790"/>
    <cellStyle name="60% - Accent3 2 9 4" xfId="29791"/>
    <cellStyle name="60% - Accent3 2 9 4 2" xfId="29792"/>
    <cellStyle name="60% - Accent3 2 9 4 3" xfId="29793"/>
    <cellStyle name="60% - Accent3 2 9 5" xfId="29794"/>
    <cellStyle name="60% - Accent3 2 9 6" xfId="29795"/>
    <cellStyle name="60% - Accent3 2 9 7" xfId="29796"/>
    <cellStyle name="60% - Accent3 2 9 8" xfId="29797"/>
    <cellStyle name="60% - Accent3 2 9 9" xfId="29798"/>
    <cellStyle name="60% - Accent3 2 9_AFS-Nino" xfId="29799"/>
    <cellStyle name="60% - Accent3 3" xfId="394"/>
    <cellStyle name="60% - Accent3 3 2" xfId="395"/>
    <cellStyle name="60% - Accent3 3 3" xfId="396"/>
    <cellStyle name="60% - Accent3 3 4" xfId="29800"/>
    <cellStyle name="60% - Accent3 4" xfId="397"/>
    <cellStyle name="60% - Accent3 4 2" xfId="398"/>
    <cellStyle name="60% - Accent3 4 3" xfId="399"/>
    <cellStyle name="60% - Accent3 4 4" xfId="29801"/>
    <cellStyle name="60% - Accent3 5" xfId="400"/>
    <cellStyle name="60% - Accent3 5 2" xfId="401"/>
    <cellStyle name="60% - Accent3 5 3" xfId="402"/>
    <cellStyle name="60% - Accent3 5 4" xfId="29802"/>
    <cellStyle name="60% - Accent3 6" xfId="403"/>
    <cellStyle name="60% - Accent3 6 2" xfId="404"/>
    <cellStyle name="60% - Accent3 6 3" xfId="405"/>
    <cellStyle name="60% - Accent3 6 4" xfId="29803"/>
    <cellStyle name="60% - Accent3 7" xfId="406"/>
    <cellStyle name="60% - Accent4 2" xfId="407"/>
    <cellStyle name="60% - Accent4 2 10" xfId="408"/>
    <cellStyle name="60% - Accent4 2 10 10" xfId="29804"/>
    <cellStyle name="60% - Accent4 2 10 11" xfId="29805"/>
    <cellStyle name="60% - Accent4 2 10 12" xfId="22748"/>
    <cellStyle name="60% - Accent4 2 10 2" xfId="23587"/>
    <cellStyle name="60% - Accent4 2 10 2 2" xfId="29806"/>
    <cellStyle name="60% - Accent4 2 10 2 2 2" xfId="29807"/>
    <cellStyle name="60% - Accent4 2 10 2 2 3" xfId="29808"/>
    <cellStyle name="60% - Accent4 2 10 2 3" xfId="29809"/>
    <cellStyle name="60% - Accent4 2 10 2 4" xfId="29810"/>
    <cellStyle name="60% - Accent4 2 10 2_AFS-Nino" xfId="29811"/>
    <cellStyle name="60% - Accent4 2 10 3" xfId="24420"/>
    <cellStyle name="60% - Accent4 2 10 3 2" xfId="29812"/>
    <cellStyle name="60% - Accent4 2 10 3 2 2" xfId="29813"/>
    <cellStyle name="60% - Accent4 2 10 3 2 3" xfId="29814"/>
    <cellStyle name="60% - Accent4 2 10 3 3" xfId="29815"/>
    <cellStyle name="60% - Accent4 2 10 3 4" xfId="29816"/>
    <cellStyle name="60% - Accent4 2 10 3_AFS-Nino" xfId="29817"/>
    <cellStyle name="60% - Accent4 2 10 4" xfId="29818"/>
    <cellStyle name="60% - Accent4 2 10 4 2" xfId="29819"/>
    <cellStyle name="60% - Accent4 2 10 4 3" xfId="29820"/>
    <cellStyle name="60% - Accent4 2 10 5" xfId="29821"/>
    <cellStyle name="60% - Accent4 2 10 6" xfId="29822"/>
    <cellStyle name="60% - Accent4 2 10 7" xfId="29823"/>
    <cellStyle name="60% - Accent4 2 10 8" xfId="29824"/>
    <cellStyle name="60% - Accent4 2 10 9" xfId="29825"/>
    <cellStyle name="60% - Accent4 2 10_AFS-Nino" xfId="29826"/>
    <cellStyle name="60% - Accent4 2 11" xfId="409"/>
    <cellStyle name="60% - Accent4 2 11 2" xfId="29827"/>
    <cellStyle name="60% - Accent4 2 11 2 2" xfId="29828"/>
    <cellStyle name="60% - Accent4 2 11 2 3" xfId="29829"/>
    <cellStyle name="60% - Accent4 2 11 3" xfId="29830"/>
    <cellStyle name="60% - Accent4 2 11 4" xfId="29831"/>
    <cellStyle name="60% - Accent4 2 11 5" xfId="24096"/>
    <cellStyle name="60% - Accent4 2 12" xfId="410"/>
    <cellStyle name="60% - Accent4 2 12 2" xfId="29832"/>
    <cellStyle name="60% - Accent4 2 12 2 2" xfId="29833"/>
    <cellStyle name="60% - Accent4 2 12 2 3" xfId="29834"/>
    <cellStyle name="60% - Accent4 2 12 3" xfId="29835"/>
    <cellStyle name="60% - Accent4 2 12 4" xfId="29836"/>
    <cellStyle name="60% - Accent4 2 13" xfId="29837"/>
    <cellStyle name="60% - Accent4 2 13 2" xfId="29838"/>
    <cellStyle name="60% - Accent4 2 13 3" xfId="29839"/>
    <cellStyle name="60% - Accent4 2 14" xfId="29840"/>
    <cellStyle name="60% - Accent4 2 15" xfId="29841"/>
    <cellStyle name="60% - Accent4 2 16" xfId="29842"/>
    <cellStyle name="60% - Accent4 2 17" xfId="29843"/>
    <cellStyle name="60% - Accent4 2 18" xfId="29844"/>
    <cellStyle name="60% - Accent4 2 19" xfId="29845"/>
    <cellStyle name="60% - Accent4 2 2" xfId="411"/>
    <cellStyle name="60% - Accent4 2 2 10" xfId="29846"/>
    <cellStyle name="60% - Accent4 2 2 11" xfId="29847"/>
    <cellStyle name="60% - Accent4 2 2 12" xfId="22749"/>
    <cellStyle name="60% - Accent4 2 2 2" xfId="412"/>
    <cellStyle name="60% - Accent4 2 2 2 2" xfId="29848"/>
    <cellStyle name="60% - Accent4 2 2 2 2 2" xfId="29849"/>
    <cellStyle name="60% - Accent4 2 2 2 2 3" xfId="29850"/>
    <cellStyle name="60% - Accent4 2 2 2 3" xfId="29851"/>
    <cellStyle name="60% - Accent4 2 2 2 4" xfId="29852"/>
    <cellStyle name="60% - Accent4 2 2 2 5" xfId="23588"/>
    <cellStyle name="60% - Accent4 2 2 2_AFS-Nino" xfId="29853"/>
    <cellStyle name="60% - Accent4 2 2 3" xfId="24421"/>
    <cellStyle name="60% - Accent4 2 2 3 2" xfId="29854"/>
    <cellStyle name="60% - Accent4 2 2 3 2 2" xfId="29855"/>
    <cellStyle name="60% - Accent4 2 2 3 2 3" xfId="29856"/>
    <cellStyle name="60% - Accent4 2 2 3 3" xfId="29857"/>
    <cellStyle name="60% - Accent4 2 2 3 4" xfId="29858"/>
    <cellStyle name="60% - Accent4 2 2 3_AFS-Nino" xfId="29859"/>
    <cellStyle name="60% - Accent4 2 2 4" xfId="29860"/>
    <cellStyle name="60% - Accent4 2 2 4 2" xfId="29861"/>
    <cellStyle name="60% - Accent4 2 2 4 3" xfId="29862"/>
    <cellStyle name="60% - Accent4 2 2 5" xfId="29863"/>
    <cellStyle name="60% - Accent4 2 2 6" xfId="29864"/>
    <cellStyle name="60% - Accent4 2 2 7" xfId="29865"/>
    <cellStyle name="60% - Accent4 2 2 8" xfId="29866"/>
    <cellStyle name="60% - Accent4 2 2 9" xfId="29867"/>
    <cellStyle name="60% - Accent4 2 2_AFS-Nino" xfId="29868"/>
    <cellStyle name="60% - Accent4 2 20" xfId="29869"/>
    <cellStyle name="60% - Accent4 2 21" xfId="29870"/>
    <cellStyle name="60% - Accent4 2 22" xfId="23290"/>
    <cellStyle name="60% - Accent4 2 3" xfId="413"/>
    <cellStyle name="60% - Accent4 2 3 10" xfId="29871"/>
    <cellStyle name="60% - Accent4 2 3 11" xfId="29872"/>
    <cellStyle name="60% - Accent4 2 3 12" xfId="22750"/>
    <cellStyle name="60% - Accent4 2 3 2" xfId="23589"/>
    <cellStyle name="60% - Accent4 2 3 2 2" xfId="29873"/>
    <cellStyle name="60% - Accent4 2 3 2 2 2" xfId="29874"/>
    <cellStyle name="60% - Accent4 2 3 2 2 3" xfId="29875"/>
    <cellStyle name="60% - Accent4 2 3 2 3" xfId="29876"/>
    <cellStyle name="60% - Accent4 2 3 2 4" xfId="29877"/>
    <cellStyle name="60% - Accent4 2 3 2_AFS-Nino" xfId="29878"/>
    <cellStyle name="60% - Accent4 2 3 3" xfId="24422"/>
    <cellStyle name="60% - Accent4 2 3 3 2" xfId="29879"/>
    <cellStyle name="60% - Accent4 2 3 3 2 2" xfId="29880"/>
    <cellStyle name="60% - Accent4 2 3 3 2 3" xfId="29881"/>
    <cellStyle name="60% - Accent4 2 3 3 3" xfId="29882"/>
    <cellStyle name="60% - Accent4 2 3 3 4" xfId="29883"/>
    <cellStyle name="60% - Accent4 2 3 3_AFS-Nino" xfId="29884"/>
    <cellStyle name="60% - Accent4 2 3 4" xfId="29885"/>
    <cellStyle name="60% - Accent4 2 3 4 2" xfId="29886"/>
    <cellStyle name="60% - Accent4 2 3 4 3" xfId="29887"/>
    <cellStyle name="60% - Accent4 2 3 5" xfId="29888"/>
    <cellStyle name="60% - Accent4 2 3 6" xfId="29889"/>
    <cellStyle name="60% - Accent4 2 3 7" xfId="29890"/>
    <cellStyle name="60% - Accent4 2 3 8" xfId="29891"/>
    <cellStyle name="60% - Accent4 2 3 9" xfId="29892"/>
    <cellStyle name="60% - Accent4 2 3_AFS-Nino" xfId="29893"/>
    <cellStyle name="60% - Accent4 2 4" xfId="414"/>
    <cellStyle name="60% - Accent4 2 4 10" xfId="29894"/>
    <cellStyle name="60% - Accent4 2 4 11" xfId="29895"/>
    <cellStyle name="60% - Accent4 2 4 12" xfId="22751"/>
    <cellStyle name="60% - Accent4 2 4 2" xfId="23590"/>
    <cellStyle name="60% - Accent4 2 4 2 2" xfId="29896"/>
    <cellStyle name="60% - Accent4 2 4 2 2 2" xfId="29897"/>
    <cellStyle name="60% - Accent4 2 4 2 2 3" xfId="29898"/>
    <cellStyle name="60% - Accent4 2 4 2 3" xfId="29899"/>
    <cellStyle name="60% - Accent4 2 4 2 4" xfId="29900"/>
    <cellStyle name="60% - Accent4 2 4 2_AFS-Nino" xfId="29901"/>
    <cellStyle name="60% - Accent4 2 4 3" xfId="24423"/>
    <cellStyle name="60% - Accent4 2 4 3 2" xfId="29902"/>
    <cellStyle name="60% - Accent4 2 4 3 2 2" xfId="29903"/>
    <cellStyle name="60% - Accent4 2 4 3 2 3" xfId="29904"/>
    <cellStyle name="60% - Accent4 2 4 3 3" xfId="29905"/>
    <cellStyle name="60% - Accent4 2 4 3 4" xfId="29906"/>
    <cellStyle name="60% - Accent4 2 4 3_AFS-Nino" xfId="29907"/>
    <cellStyle name="60% - Accent4 2 4 4" xfId="29908"/>
    <cellStyle name="60% - Accent4 2 4 4 2" xfId="29909"/>
    <cellStyle name="60% - Accent4 2 4 4 3" xfId="29910"/>
    <cellStyle name="60% - Accent4 2 4 5" xfId="29911"/>
    <cellStyle name="60% - Accent4 2 4 6" xfId="29912"/>
    <cellStyle name="60% - Accent4 2 4 7" xfId="29913"/>
    <cellStyle name="60% - Accent4 2 4 8" xfId="29914"/>
    <cellStyle name="60% - Accent4 2 4 9" xfId="29915"/>
    <cellStyle name="60% - Accent4 2 4_AFS-Nino" xfId="29916"/>
    <cellStyle name="60% - Accent4 2 5" xfId="415"/>
    <cellStyle name="60% - Accent4 2 5 10" xfId="29917"/>
    <cellStyle name="60% - Accent4 2 5 11" xfId="29918"/>
    <cellStyle name="60% - Accent4 2 5 12" xfId="22752"/>
    <cellStyle name="60% - Accent4 2 5 2" xfId="23591"/>
    <cellStyle name="60% - Accent4 2 5 2 2" xfId="29919"/>
    <cellStyle name="60% - Accent4 2 5 2 2 2" xfId="29920"/>
    <cellStyle name="60% - Accent4 2 5 2 2 3" xfId="29921"/>
    <cellStyle name="60% - Accent4 2 5 2 3" xfId="29922"/>
    <cellStyle name="60% - Accent4 2 5 2 4" xfId="29923"/>
    <cellStyle name="60% - Accent4 2 5 2_AFS-Nino" xfId="29924"/>
    <cellStyle name="60% - Accent4 2 5 3" xfId="24424"/>
    <cellStyle name="60% - Accent4 2 5 3 2" xfId="29925"/>
    <cellStyle name="60% - Accent4 2 5 3 2 2" xfId="29926"/>
    <cellStyle name="60% - Accent4 2 5 3 2 3" xfId="29927"/>
    <cellStyle name="60% - Accent4 2 5 3 3" xfId="29928"/>
    <cellStyle name="60% - Accent4 2 5 3 4" xfId="29929"/>
    <cellStyle name="60% - Accent4 2 5 3_AFS-Nino" xfId="29930"/>
    <cellStyle name="60% - Accent4 2 5 4" xfId="29931"/>
    <cellStyle name="60% - Accent4 2 5 4 2" xfId="29932"/>
    <cellStyle name="60% - Accent4 2 5 4 3" xfId="29933"/>
    <cellStyle name="60% - Accent4 2 5 5" xfId="29934"/>
    <cellStyle name="60% - Accent4 2 5 6" xfId="29935"/>
    <cellStyle name="60% - Accent4 2 5 7" xfId="29936"/>
    <cellStyle name="60% - Accent4 2 5 8" xfId="29937"/>
    <cellStyle name="60% - Accent4 2 5 9" xfId="29938"/>
    <cellStyle name="60% - Accent4 2 5_AFS-Nino" xfId="29939"/>
    <cellStyle name="60% - Accent4 2 6" xfId="416"/>
    <cellStyle name="60% - Accent4 2 6 10" xfId="29940"/>
    <cellStyle name="60% - Accent4 2 6 11" xfId="29941"/>
    <cellStyle name="60% - Accent4 2 6 12" xfId="22753"/>
    <cellStyle name="60% - Accent4 2 6 2" xfId="23592"/>
    <cellStyle name="60% - Accent4 2 6 2 2" xfId="29942"/>
    <cellStyle name="60% - Accent4 2 6 2 2 2" xfId="29943"/>
    <cellStyle name="60% - Accent4 2 6 2 2 3" xfId="29944"/>
    <cellStyle name="60% - Accent4 2 6 2 3" xfId="29945"/>
    <cellStyle name="60% - Accent4 2 6 2 4" xfId="29946"/>
    <cellStyle name="60% - Accent4 2 6 2_AFS-Nino" xfId="29947"/>
    <cellStyle name="60% - Accent4 2 6 3" xfId="24425"/>
    <cellStyle name="60% - Accent4 2 6 3 2" xfId="29948"/>
    <cellStyle name="60% - Accent4 2 6 3 2 2" xfId="29949"/>
    <cellStyle name="60% - Accent4 2 6 3 2 3" xfId="29950"/>
    <cellStyle name="60% - Accent4 2 6 3 3" xfId="29951"/>
    <cellStyle name="60% - Accent4 2 6 3 4" xfId="29952"/>
    <cellStyle name="60% - Accent4 2 6 3_AFS-Nino" xfId="29953"/>
    <cellStyle name="60% - Accent4 2 6 4" xfId="29954"/>
    <cellStyle name="60% - Accent4 2 6 4 2" xfId="29955"/>
    <cellStyle name="60% - Accent4 2 6 4 3" xfId="29956"/>
    <cellStyle name="60% - Accent4 2 6 5" xfId="29957"/>
    <cellStyle name="60% - Accent4 2 6 6" xfId="29958"/>
    <cellStyle name="60% - Accent4 2 6 7" xfId="29959"/>
    <cellStyle name="60% - Accent4 2 6 8" xfId="29960"/>
    <cellStyle name="60% - Accent4 2 6 9" xfId="29961"/>
    <cellStyle name="60% - Accent4 2 6_AFS-Nino" xfId="29962"/>
    <cellStyle name="60% - Accent4 2 7" xfId="417"/>
    <cellStyle name="60% - Accent4 2 7 10" xfId="29963"/>
    <cellStyle name="60% - Accent4 2 7 11" xfId="29964"/>
    <cellStyle name="60% - Accent4 2 7 12" xfId="22754"/>
    <cellStyle name="60% - Accent4 2 7 2" xfId="23593"/>
    <cellStyle name="60% - Accent4 2 7 2 2" xfId="29965"/>
    <cellStyle name="60% - Accent4 2 7 2 2 2" xfId="29966"/>
    <cellStyle name="60% - Accent4 2 7 2 2 3" xfId="29967"/>
    <cellStyle name="60% - Accent4 2 7 2 3" xfId="29968"/>
    <cellStyle name="60% - Accent4 2 7 2 4" xfId="29969"/>
    <cellStyle name="60% - Accent4 2 7 2_AFS-Nino" xfId="29970"/>
    <cellStyle name="60% - Accent4 2 7 3" xfId="24426"/>
    <cellStyle name="60% - Accent4 2 7 3 2" xfId="29971"/>
    <cellStyle name="60% - Accent4 2 7 3 2 2" xfId="29972"/>
    <cellStyle name="60% - Accent4 2 7 3 2 3" xfId="29973"/>
    <cellStyle name="60% - Accent4 2 7 3 3" xfId="29974"/>
    <cellStyle name="60% - Accent4 2 7 3 4" xfId="29975"/>
    <cellStyle name="60% - Accent4 2 7 3_AFS-Nino" xfId="29976"/>
    <cellStyle name="60% - Accent4 2 7 4" xfId="29977"/>
    <cellStyle name="60% - Accent4 2 7 4 2" xfId="29978"/>
    <cellStyle name="60% - Accent4 2 7 4 3" xfId="29979"/>
    <cellStyle name="60% - Accent4 2 7 5" xfId="29980"/>
    <cellStyle name="60% - Accent4 2 7 6" xfId="29981"/>
    <cellStyle name="60% - Accent4 2 7 7" xfId="29982"/>
    <cellStyle name="60% - Accent4 2 7 8" xfId="29983"/>
    <cellStyle name="60% - Accent4 2 7 9" xfId="29984"/>
    <cellStyle name="60% - Accent4 2 7_AFS-Nino" xfId="29985"/>
    <cellStyle name="60% - Accent4 2 8" xfId="418"/>
    <cellStyle name="60% - Accent4 2 8 10" xfId="29986"/>
    <cellStyle name="60% - Accent4 2 8 11" xfId="29987"/>
    <cellStyle name="60% - Accent4 2 8 12" xfId="22755"/>
    <cellStyle name="60% - Accent4 2 8 2" xfId="23594"/>
    <cellStyle name="60% - Accent4 2 8 2 2" xfId="29988"/>
    <cellStyle name="60% - Accent4 2 8 2 2 2" xfId="29989"/>
    <cellStyle name="60% - Accent4 2 8 2 2 3" xfId="29990"/>
    <cellStyle name="60% - Accent4 2 8 2 3" xfId="29991"/>
    <cellStyle name="60% - Accent4 2 8 2 4" xfId="29992"/>
    <cellStyle name="60% - Accent4 2 8 2_AFS-Nino" xfId="29993"/>
    <cellStyle name="60% - Accent4 2 8 3" xfId="24427"/>
    <cellStyle name="60% - Accent4 2 8 3 2" xfId="29994"/>
    <cellStyle name="60% - Accent4 2 8 3 2 2" xfId="29995"/>
    <cellStyle name="60% - Accent4 2 8 3 2 3" xfId="29996"/>
    <cellStyle name="60% - Accent4 2 8 3 3" xfId="29997"/>
    <cellStyle name="60% - Accent4 2 8 3 4" xfId="29998"/>
    <cellStyle name="60% - Accent4 2 8 3_AFS-Nino" xfId="29999"/>
    <cellStyle name="60% - Accent4 2 8 4" xfId="30000"/>
    <cellStyle name="60% - Accent4 2 8 4 2" xfId="30001"/>
    <cellStyle name="60% - Accent4 2 8 4 3" xfId="30002"/>
    <cellStyle name="60% - Accent4 2 8 5" xfId="30003"/>
    <cellStyle name="60% - Accent4 2 8 6" xfId="30004"/>
    <cellStyle name="60% - Accent4 2 8 7" xfId="30005"/>
    <cellStyle name="60% - Accent4 2 8 8" xfId="30006"/>
    <cellStyle name="60% - Accent4 2 8 9" xfId="30007"/>
    <cellStyle name="60% - Accent4 2 8_AFS-Nino" xfId="30008"/>
    <cellStyle name="60% - Accent4 2 9" xfId="419"/>
    <cellStyle name="60% - Accent4 2 9 10" xfId="30009"/>
    <cellStyle name="60% - Accent4 2 9 11" xfId="30010"/>
    <cellStyle name="60% - Accent4 2 9 12" xfId="22756"/>
    <cellStyle name="60% - Accent4 2 9 2" xfId="23595"/>
    <cellStyle name="60% - Accent4 2 9 2 2" xfId="30011"/>
    <cellStyle name="60% - Accent4 2 9 2 2 2" xfId="30012"/>
    <cellStyle name="60% - Accent4 2 9 2 2 3" xfId="30013"/>
    <cellStyle name="60% - Accent4 2 9 2 3" xfId="30014"/>
    <cellStyle name="60% - Accent4 2 9 2 4" xfId="30015"/>
    <cellStyle name="60% - Accent4 2 9 2_AFS-Nino" xfId="30016"/>
    <cellStyle name="60% - Accent4 2 9 3" xfId="24428"/>
    <cellStyle name="60% - Accent4 2 9 3 2" xfId="30017"/>
    <cellStyle name="60% - Accent4 2 9 3 2 2" xfId="30018"/>
    <cellStyle name="60% - Accent4 2 9 3 2 3" xfId="30019"/>
    <cellStyle name="60% - Accent4 2 9 3 3" xfId="30020"/>
    <cellStyle name="60% - Accent4 2 9 3 4" xfId="30021"/>
    <cellStyle name="60% - Accent4 2 9 3_AFS-Nino" xfId="30022"/>
    <cellStyle name="60% - Accent4 2 9 4" xfId="30023"/>
    <cellStyle name="60% - Accent4 2 9 4 2" xfId="30024"/>
    <cellStyle name="60% - Accent4 2 9 4 3" xfId="30025"/>
    <cellStyle name="60% - Accent4 2 9 5" xfId="30026"/>
    <cellStyle name="60% - Accent4 2 9 6" xfId="30027"/>
    <cellStyle name="60% - Accent4 2 9 7" xfId="30028"/>
    <cellStyle name="60% - Accent4 2 9 8" xfId="30029"/>
    <cellStyle name="60% - Accent4 2 9 9" xfId="30030"/>
    <cellStyle name="60% - Accent4 2 9_AFS-Nino" xfId="30031"/>
    <cellStyle name="60% - Accent4 3" xfId="420"/>
    <cellStyle name="60% - Accent4 3 2" xfId="421"/>
    <cellStyle name="60% - Accent4 3 3" xfId="422"/>
    <cellStyle name="60% - Accent4 3 4" xfId="30032"/>
    <cellStyle name="60% - Accent4 4" xfId="423"/>
    <cellStyle name="60% - Accent4 4 2" xfId="424"/>
    <cellStyle name="60% - Accent4 4 3" xfId="425"/>
    <cellStyle name="60% - Accent4 4 4" xfId="30033"/>
    <cellStyle name="60% - Accent4 5" xfId="426"/>
    <cellStyle name="60% - Accent4 5 2" xfId="427"/>
    <cellStyle name="60% - Accent4 5 3" xfId="428"/>
    <cellStyle name="60% - Accent4 5 4" xfId="30034"/>
    <cellStyle name="60% - Accent4 6" xfId="429"/>
    <cellStyle name="60% - Accent4 6 2" xfId="430"/>
    <cellStyle name="60% - Accent4 6 3" xfId="431"/>
    <cellStyle name="60% - Accent4 6 4" xfId="30035"/>
    <cellStyle name="60% - Accent4 7" xfId="432"/>
    <cellStyle name="60% - Accent5 2" xfId="433"/>
    <cellStyle name="60% - Accent5 2 10" xfId="434"/>
    <cellStyle name="60% - Accent5 2 10 10" xfId="30036"/>
    <cellStyle name="60% - Accent5 2 10 11" xfId="30037"/>
    <cellStyle name="60% - Accent5 2 10 12" xfId="22757"/>
    <cellStyle name="60% - Accent5 2 10 2" xfId="23596"/>
    <cellStyle name="60% - Accent5 2 10 2 2" xfId="30038"/>
    <cellStyle name="60% - Accent5 2 10 2 2 2" xfId="30039"/>
    <cellStyle name="60% - Accent5 2 10 2 2 3" xfId="30040"/>
    <cellStyle name="60% - Accent5 2 10 2 3" xfId="30041"/>
    <cellStyle name="60% - Accent5 2 10 2 4" xfId="30042"/>
    <cellStyle name="60% - Accent5 2 10 2_AFS-Nino" xfId="30043"/>
    <cellStyle name="60% - Accent5 2 10 3" xfId="24429"/>
    <cellStyle name="60% - Accent5 2 10 3 2" xfId="30044"/>
    <cellStyle name="60% - Accent5 2 10 3 2 2" xfId="30045"/>
    <cellStyle name="60% - Accent5 2 10 3 2 3" xfId="30046"/>
    <cellStyle name="60% - Accent5 2 10 3 3" xfId="30047"/>
    <cellStyle name="60% - Accent5 2 10 3 4" xfId="30048"/>
    <cellStyle name="60% - Accent5 2 10 3_AFS-Nino" xfId="30049"/>
    <cellStyle name="60% - Accent5 2 10 4" xfId="30050"/>
    <cellStyle name="60% - Accent5 2 10 4 2" xfId="30051"/>
    <cellStyle name="60% - Accent5 2 10 4 3" xfId="30052"/>
    <cellStyle name="60% - Accent5 2 10 5" xfId="30053"/>
    <cellStyle name="60% - Accent5 2 10 6" xfId="30054"/>
    <cellStyle name="60% - Accent5 2 10 7" xfId="30055"/>
    <cellStyle name="60% - Accent5 2 10 8" xfId="30056"/>
    <cellStyle name="60% - Accent5 2 10 9" xfId="30057"/>
    <cellStyle name="60% - Accent5 2 10_AFS-Nino" xfId="30058"/>
    <cellStyle name="60% - Accent5 2 11" xfId="435"/>
    <cellStyle name="60% - Accent5 2 11 2" xfId="30059"/>
    <cellStyle name="60% - Accent5 2 11 2 2" xfId="30060"/>
    <cellStyle name="60% - Accent5 2 11 2 3" xfId="30061"/>
    <cellStyle name="60% - Accent5 2 11 3" xfId="30062"/>
    <cellStyle name="60% - Accent5 2 11 4" xfId="30063"/>
    <cellStyle name="60% - Accent5 2 11 5" xfId="24097"/>
    <cellStyle name="60% - Accent5 2 12" xfId="436"/>
    <cellStyle name="60% - Accent5 2 12 2" xfId="30064"/>
    <cellStyle name="60% - Accent5 2 12 2 2" xfId="30065"/>
    <cellStyle name="60% - Accent5 2 12 2 3" xfId="30066"/>
    <cellStyle name="60% - Accent5 2 12 3" xfId="30067"/>
    <cellStyle name="60% - Accent5 2 12 4" xfId="30068"/>
    <cellStyle name="60% - Accent5 2 13" xfId="30069"/>
    <cellStyle name="60% - Accent5 2 13 2" xfId="30070"/>
    <cellStyle name="60% - Accent5 2 13 3" xfId="30071"/>
    <cellStyle name="60% - Accent5 2 14" xfId="30072"/>
    <cellStyle name="60% - Accent5 2 15" xfId="30073"/>
    <cellStyle name="60% - Accent5 2 16" xfId="30074"/>
    <cellStyle name="60% - Accent5 2 17" xfId="30075"/>
    <cellStyle name="60% - Accent5 2 18" xfId="30076"/>
    <cellStyle name="60% - Accent5 2 19" xfId="30077"/>
    <cellStyle name="60% - Accent5 2 2" xfId="437"/>
    <cellStyle name="60% - Accent5 2 2 10" xfId="30078"/>
    <cellStyle name="60% - Accent5 2 2 11" xfId="30079"/>
    <cellStyle name="60% - Accent5 2 2 12" xfId="22758"/>
    <cellStyle name="60% - Accent5 2 2 2" xfId="438"/>
    <cellStyle name="60% - Accent5 2 2 2 2" xfId="30080"/>
    <cellStyle name="60% - Accent5 2 2 2 2 2" xfId="30081"/>
    <cellStyle name="60% - Accent5 2 2 2 2 3" xfId="30082"/>
    <cellStyle name="60% - Accent5 2 2 2 3" xfId="30083"/>
    <cellStyle name="60% - Accent5 2 2 2 4" xfId="30084"/>
    <cellStyle name="60% - Accent5 2 2 2 5" xfId="23597"/>
    <cellStyle name="60% - Accent5 2 2 2_AFS-Nino" xfId="30085"/>
    <cellStyle name="60% - Accent5 2 2 3" xfId="24430"/>
    <cellStyle name="60% - Accent5 2 2 3 2" xfId="30086"/>
    <cellStyle name="60% - Accent5 2 2 3 2 2" xfId="30087"/>
    <cellStyle name="60% - Accent5 2 2 3 2 3" xfId="30088"/>
    <cellStyle name="60% - Accent5 2 2 3 3" xfId="30089"/>
    <cellStyle name="60% - Accent5 2 2 3 4" xfId="30090"/>
    <cellStyle name="60% - Accent5 2 2 3_AFS-Nino" xfId="30091"/>
    <cellStyle name="60% - Accent5 2 2 4" xfId="30092"/>
    <cellStyle name="60% - Accent5 2 2 4 2" xfId="30093"/>
    <cellStyle name="60% - Accent5 2 2 4 3" xfId="30094"/>
    <cellStyle name="60% - Accent5 2 2 5" xfId="30095"/>
    <cellStyle name="60% - Accent5 2 2 6" xfId="30096"/>
    <cellStyle name="60% - Accent5 2 2 7" xfId="30097"/>
    <cellStyle name="60% - Accent5 2 2 8" xfId="30098"/>
    <cellStyle name="60% - Accent5 2 2 9" xfId="30099"/>
    <cellStyle name="60% - Accent5 2 2_AFS-Nino" xfId="30100"/>
    <cellStyle name="60% - Accent5 2 20" xfId="30101"/>
    <cellStyle name="60% - Accent5 2 21" xfId="30102"/>
    <cellStyle name="60% - Accent5 2 22" xfId="23291"/>
    <cellStyle name="60% - Accent5 2 3" xfId="439"/>
    <cellStyle name="60% - Accent5 2 3 10" xfId="30103"/>
    <cellStyle name="60% - Accent5 2 3 11" xfId="30104"/>
    <cellStyle name="60% - Accent5 2 3 12" xfId="22759"/>
    <cellStyle name="60% - Accent5 2 3 2" xfId="23598"/>
    <cellStyle name="60% - Accent5 2 3 2 2" xfId="30105"/>
    <cellStyle name="60% - Accent5 2 3 2 2 2" xfId="30106"/>
    <cellStyle name="60% - Accent5 2 3 2 2 3" xfId="30107"/>
    <cellStyle name="60% - Accent5 2 3 2 3" xfId="30108"/>
    <cellStyle name="60% - Accent5 2 3 2 4" xfId="30109"/>
    <cellStyle name="60% - Accent5 2 3 2_AFS-Nino" xfId="30110"/>
    <cellStyle name="60% - Accent5 2 3 3" xfId="24431"/>
    <cellStyle name="60% - Accent5 2 3 3 2" xfId="30111"/>
    <cellStyle name="60% - Accent5 2 3 3 2 2" xfId="30112"/>
    <cellStyle name="60% - Accent5 2 3 3 2 3" xfId="30113"/>
    <cellStyle name="60% - Accent5 2 3 3 3" xfId="30114"/>
    <cellStyle name="60% - Accent5 2 3 3 4" xfId="30115"/>
    <cellStyle name="60% - Accent5 2 3 3_AFS-Nino" xfId="30116"/>
    <cellStyle name="60% - Accent5 2 3 4" xfId="30117"/>
    <cellStyle name="60% - Accent5 2 3 4 2" xfId="30118"/>
    <cellStyle name="60% - Accent5 2 3 4 3" xfId="30119"/>
    <cellStyle name="60% - Accent5 2 3 5" xfId="30120"/>
    <cellStyle name="60% - Accent5 2 3 6" xfId="30121"/>
    <cellStyle name="60% - Accent5 2 3 7" xfId="30122"/>
    <cellStyle name="60% - Accent5 2 3 8" xfId="30123"/>
    <cellStyle name="60% - Accent5 2 3 9" xfId="30124"/>
    <cellStyle name="60% - Accent5 2 3_AFS-Nino" xfId="30125"/>
    <cellStyle name="60% - Accent5 2 4" xfId="440"/>
    <cellStyle name="60% - Accent5 2 4 10" xfId="30126"/>
    <cellStyle name="60% - Accent5 2 4 11" xfId="30127"/>
    <cellStyle name="60% - Accent5 2 4 12" xfId="22760"/>
    <cellStyle name="60% - Accent5 2 4 2" xfId="23599"/>
    <cellStyle name="60% - Accent5 2 4 2 2" xfId="30128"/>
    <cellStyle name="60% - Accent5 2 4 2 2 2" xfId="30129"/>
    <cellStyle name="60% - Accent5 2 4 2 2 3" xfId="30130"/>
    <cellStyle name="60% - Accent5 2 4 2 3" xfId="30131"/>
    <cellStyle name="60% - Accent5 2 4 2 4" xfId="30132"/>
    <cellStyle name="60% - Accent5 2 4 2_AFS-Nino" xfId="30133"/>
    <cellStyle name="60% - Accent5 2 4 3" xfId="24432"/>
    <cellStyle name="60% - Accent5 2 4 3 2" xfId="30134"/>
    <cellStyle name="60% - Accent5 2 4 3 2 2" xfId="30135"/>
    <cellStyle name="60% - Accent5 2 4 3 2 3" xfId="30136"/>
    <cellStyle name="60% - Accent5 2 4 3 3" xfId="30137"/>
    <cellStyle name="60% - Accent5 2 4 3 4" xfId="30138"/>
    <cellStyle name="60% - Accent5 2 4 3_AFS-Nino" xfId="30139"/>
    <cellStyle name="60% - Accent5 2 4 4" xfId="30140"/>
    <cellStyle name="60% - Accent5 2 4 4 2" xfId="30141"/>
    <cellStyle name="60% - Accent5 2 4 4 3" xfId="30142"/>
    <cellStyle name="60% - Accent5 2 4 5" xfId="30143"/>
    <cellStyle name="60% - Accent5 2 4 6" xfId="30144"/>
    <cellStyle name="60% - Accent5 2 4 7" xfId="30145"/>
    <cellStyle name="60% - Accent5 2 4 8" xfId="30146"/>
    <cellStyle name="60% - Accent5 2 4 9" xfId="30147"/>
    <cellStyle name="60% - Accent5 2 4_AFS-Nino" xfId="30148"/>
    <cellStyle name="60% - Accent5 2 5" xfId="441"/>
    <cellStyle name="60% - Accent5 2 5 10" xfId="30149"/>
    <cellStyle name="60% - Accent5 2 5 11" xfId="30150"/>
    <cellStyle name="60% - Accent5 2 5 12" xfId="22761"/>
    <cellStyle name="60% - Accent5 2 5 2" xfId="23600"/>
    <cellStyle name="60% - Accent5 2 5 2 2" xfId="30151"/>
    <cellStyle name="60% - Accent5 2 5 2 2 2" xfId="30152"/>
    <cellStyle name="60% - Accent5 2 5 2 2 3" xfId="30153"/>
    <cellStyle name="60% - Accent5 2 5 2 3" xfId="30154"/>
    <cellStyle name="60% - Accent5 2 5 2 4" xfId="30155"/>
    <cellStyle name="60% - Accent5 2 5 2_AFS-Nino" xfId="30156"/>
    <cellStyle name="60% - Accent5 2 5 3" xfId="24433"/>
    <cellStyle name="60% - Accent5 2 5 3 2" xfId="30157"/>
    <cellStyle name="60% - Accent5 2 5 3 2 2" xfId="30158"/>
    <cellStyle name="60% - Accent5 2 5 3 2 3" xfId="30159"/>
    <cellStyle name="60% - Accent5 2 5 3 3" xfId="30160"/>
    <cellStyle name="60% - Accent5 2 5 3 4" xfId="30161"/>
    <cellStyle name="60% - Accent5 2 5 3_AFS-Nino" xfId="30162"/>
    <cellStyle name="60% - Accent5 2 5 4" xfId="30163"/>
    <cellStyle name="60% - Accent5 2 5 4 2" xfId="30164"/>
    <cellStyle name="60% - Accent5 2 5 4 3" xfId="30165"/>
    <cellStyle name="60% - Accent5 2 5 5" xfId="30166"/>
    <cellStyle name="60% - Accent5 2 5 6" xfId="30167"/>
    <cellStyle name="60% - Accent5 2 5 7" xfId="30168"/>
    <cellStyle name="60% - Accent5 2 5 8" xfId="30169"/>
    <cellStyle name="60% - Accent5 2 5 9" xfId="30170"/>
    <cellStyle name="60% - Accent5 2 5_AFS-Nino" xfId="30171"/>
    <cellStyle name="60% - Accent5 2 6" xfId="442"/>
    <cellStyle name="60% - Accent5 2 6 10" xfId="30172"/>
    <cellStyle name="60% - Accent5 2 6 11" xfId="30173"/>
    <cellStyle name="60% - Accent5 2 6 12" xfId="22762"/>
    <cellStyle name="60% - Accent5 2 6 2" xfId="23601"/>
    <cellStyle name="60% - Accent5 2 6 2 2" xfId="30174"/>
    <cellStyle name="60% - Accent5 2 6 2 2 2" xfId="30175"/>
    <cellStyle name="60% - Accent5 2 6 2 2 3" xfId="30176"/>
    <cellStyle name="60% - Accent5 2 6 2 3" xfId="30177"/>
    <cellStyle name="60% - Accent5 2 6 2 4" xfId="30178"/>
    <cellStyle name="60% - Accent5 2 6 2_AFS-Nino" xfId="30179"/>
    <cellStyle name="60% - Accent5 2 6 3" xfId="24434"/>
    <cellStyle name="60% - Accent5 2 6 3 2" xfId="30180"/>
    <cellStyle name="60% - Accent5 2 6 3 2 2" xfId="30181"/>
    <cellStyle name="60% - Accent5 2 6 3 2 3" xfId="30182"/>
    <cellStyle name="60% - Accent5 2 6 3 3" xfId="30183"/>
    <cellStyle name="60% - Accent5 2 6 3 4" xfId="30184"/>
    <cellStyle name="60% - Accent5 2 6 3_AFS-Nino" xfId="30185"/>
    <cellStyle name="60% - Accent5 2 6 4" xfId="30186"/>
    <cellStyle name="60% - Accent5 2 6 4 2" xfId="30187"/>
    <cellStyle name="60% - Accent5 2 6 4 3" xfId="30188"/>
    <cellStyle name="60% - Accent5 2 6 5" xfId="30189"/>
    <cellStyle name="60% - Accent5 2 6 6" xfId="30190"/>
    <cellStyle name="60% - Accent5 2 6 7" xfId="30191"/>
    <cellStyle name="60% - Accent5 2 6 8" xfId="30192"/>
    <cellStyle name="60% - Accent5 2 6 9" xfId="30193"/>
    <cellStyle name="60% - Accent5 2 6_AFS-Nino" xfId="30194"/>
    <cellStyle name="60% - Accent5 2 7" xfId="443"/>
    <cellStyle name="60% - Accent5 2 7 10" xfId="30195"/>
    <cellStyle name="60% - Accent5 2 7 11" xfId="30196"/>
    <cellStyle name="60% - Accent5 2 7 12" xfId="22763"/>
    <cellStyle name="60% - Accent5 2 7 2" xfId="23602"/>
    <cellStyle name="60% - Accent5 2 7 2 2" xfId="30197"/>
    <cellStyle name="60% - Accent5 2 7 2 2 2" xfId="30198"/>
    <cellStyle name="60% - Accent5 2 7 2 2 3" xfId="30199"/>
    <cellStyle name="60% - Accent5 2 7 2 3" xfId="30200"/>
    <cellStyle name="60% - Accent5 2 7 2 4" xfId="30201"/>
    <cellStyle name="60% - Accent5 2 7 2_AFS-Nino" xfId="30202"/>
    <cellStyle name="60% - Accent5 2 7 3" xfId="24435"/>
    <cellStyle name="60% - Accent5 2 7 3 2" xfId="30203"/>
    <cellStyle name="60% - Accent5 2 7 3 2 2" xfId="30204"/>
    <cellStyle name="60% - Accent5 2 7 3 2 3" xfId="30205"/>
    <cellStyle name="60% - Accent5 2 7 3 3" xfId="30206"/>
    <cellStyle name="60% - Accent5 2 7 3 4" xfId="30207"/>
    <cellStyle name="60% - Accent5 2 7 3_AFS-Nino" xfId="30208"/>
    <cellStyle name="60% - Accent5 2 7 4" xfId="30209"/>
    <cellStyle name="60% - Accent5 2 7 4 2" xfId="30210"/>
    <cellStyle name="60% - Accent5 2 7 4 3" xfId="30211"/>
    <cellStyle name="60% - Accent5 2 7 5" xfId="30212"/>
    <cellStyle name="60% - Accent5 2 7 6" xfId="30213"/>
    <cellStyle name="60% - Accent5 2 7 7" xfId="30214"/>
    <cellStyle name="60% - Accent5 2 7 8" xfId="30215"/>
    <cellStyle name="60% - Accent5 2 7 9" xfId="30216"/>
    <cellStyle name="60% - Accent5 2 7_AFS-Nino" xfId="30217"/>
    <cellStyle name="60% - Accent5 2 8" xfId="444"/>
    <cellStyle name="60% - Accent5 2 8 10" xfId="30218"/>
    <cellStyle name="60% - Accent5 2 8 11" xfId="30219"/>
    <cellStyle name="60% - Accent5 2 8 12" xfId="22764"/>
    <cellStyle name="60% - Accent5 2 8 2" xfId="23603"/>
    <cellStyle name="60% - Accent5 2 8 2 2" xfId="30220"/>
    <cellStyle name="60% - Accent5 2 8 2 2 2" xfId="30221"/>
    <cellStyle name="60% - Accent5 2 8 2 2 3" xfId="30222"/>
    <cellStyle name="60% - Accent5 2 8 2 3" xfId="30223"/>
    <cellStyle name="60% - Accent5 2 8 2 4" xfId="30224"/>
    <cellStyle name="60% - Accent5 2 8 2_AFS-Nino" xfId="30225"/>
    <cellStyle name="60% - Accent5 2 8 3" xfId="24436"/>
    <cellStyle name="60% - Accent5 2 8 3 2" xfId="30226"/>
    <cellStyle name="60% - Accent5 2 8 3 2 2" xfId="30227"/>
    <cellStyle name="60% - Accent5 2 8 3 2 3" xfId="30228"/>
    <cellStyle name="60% - Accent5 2 8 3 3" xfId="30229"/>
    <cellStyle name="60% - Accent5 2 8 3 4" xfId="30230"/>
    <cellStyle name="60% - Accent5 2 8 3_AFS-Nino" xfId="30231"/>
    <cellStyle name="60% - Accent5 2 8 4" xfId="30232"/>
    <cellStyle name="60% - Accent5 2 8 4 2" xfId="30233"/>
    <cellStyle name="60% - Accent5 2 8 4 3" xfId="30234"/>
    <cellStyle name="60% - Accent5 2 8 5" xfId="30235"/>
    <cellStyle name="60% - Accent5 2 8 6" xfId="30236"/>
    <cellStyle name="60% - Accent5 2 8 7" xfId="30237"/>
    <cellStyle name="60% - Accent5 2 8 8" xfId="30238"/>
    <cellStyle name="60% - Accent5 2 8 9" xfId="30239"/>
    <cellStyle name="60% - Accent5 2 8_AFS-Nino" xfId="30240"/>
    <cellStyle name="60% - Accent5 2 9" xfId="445"/>
    <cellStyle name="60% - Accent5 2 9 10" xfId="30241"/>
    <cellStyle name="60% - Accent5 2 9 11" xfId="30242"/>
    <cellStyle name="60% - Accent5 2 9 12" xfId="22765"/>
    <cellStyle name="60% - Accent5 2 9 2" xfId="23604"/>
    <cellStyle name="60% - Accent5 2 9 2 2" xfId="30243"/>
    <cellStyle name="60% - Accent5 2 9 2 2 2" xfId="30244"/>
    <cellStyle name="60% - Accent5 2 9 2 2 3" xfId="30245"/>
    <cellStyle name="60% - Accent5 2 9 2 3" xfId="30246"/>
    <cellStyle name="60% - Accent5 2 9 2 4" xfId="30247"/>
    <cellStyle name="60% - Accent5 2 9 2_AFS-Nino" xfId="30248"/>
    <cellStyle name="60% - Accent5 2 9 3" xfId="24437"/>
    <cellStyle name="60% - Accent5 2 9 3 2" xfId="30249"/>
    <cellStyle name="60% - Accent5 2 9 3 2 2" xfId="30250"/>
    <cellStyle name="60% - Accent5 2 9 3 2 3" xfId="30251"/>
    <cellStyle name="60% - Accent5 2 9 3 3" xfId="30252"/>
    <cellStyle name="60% - Accent5 2 9 3 4" xfId="30253"/>
    <cellStyle name="60% - Accent5 2 9 3_AFS-Nino" xfId="30254"/>
    <cellStyle name="60% - Accent5 2 9 4" xfId="30255"/>
    <cellStyle name="60% - Accent5 2 9 4 2" xfId="30256"/>
    <cellStyle name="60% - Accent5 2 9 4 3" xfId="30257"/>
    <cellStyle name="60% - Accent5 2 9 5" xfId="30258"/>
    <cellStyle name="60% - Accent5 2 9 6" xfId="30259"/>
    <cellStyle name="60% - Accent5 2 9 7" xfId="30260"/>
    <cellStyle name="60% - Accent5 2 9 8" xfId="30261"/>
    <cellStyle name="60% - Accent5 2 9 9" xfId="30262"/>
    <cellStyle name="60% - Accent5 2 9_AFS-Nino" xfId="30263"/>
    <cellStyle name="60% - Accent5 3" xfId="446"/>
    <cellStyle name="60% - Accent5 3 2" xfId="447"/>
    <cellStyle name="60% - Accent5 3 3" xfId="448"/>
    <cellStyle name="60% - Accent5 3 4" xfId="30264"/>
    <cellStyle name="60% - Accent5 4" xfId="449"/>
    <cellStyle name="60% - Accent5 4 2" xfId="450"/>
    <cellStyle name="60% - Accent5 4 3" xfId="451"/>
    <cellStyle name="60% - Accent5 4 4" xfId="30265"/>
    <cellStyle name="60% - Accent5 5" xfId="452"/>
    <cellStyle name="60% - Accent5 5 2" xfId="453"/>
    <cellStyle name="60% - Accent5 5 3" xfId="454"/>
    <cellStyle name="60% - Accent5 5 4" xfId="30266"/>
    <cellStyle name="60% - Accent5 6" xfId="455"/>
    <cellStyle name="60% - Accent5 6 2" xfId="456"/>
    <cellStyle name="60% - Accent5 6 3" xfId="457"/>
    <cellStyle name="60% - Accent5 6 4" xfId="30267"/>
    <cellStyle name="60% - Accent5 7" xfId="458"/>
    <cellStyle name="60% - Accent6 2" xfId="459"/>
    <cellStyle name="60% - Accent6 2 10" xfId="460"/>
    <cellStyle name="60% - Accent6 2 10 10" xfId="30268"/>
    <cellStyle name="60% - Accent6 2 10 11" xfId="30269"/>
    <cellStyle name="60% - Accent6 2 10 12" xfId="22766"/>
    <cellStyle name="60% - Accent6 2 10 2" xfId="23605"/>
    <cellStyle name="60% - Accent6 2 10 2 2" xfId="30270"/>
    <cellStyle name="60% - Accent6 2 10 2 2 2" xfId="30271"/>
    <cellStyle name="60% - Accent6 2 10 2 2 3" xfId="30272"/>
    <cellStyle name="60% - Accent6 2 10 2 3" xfId="30273"/>
    <cellStyle name="60% - Accent6 2 10 2 4" xfId="30274"/>
    <cellStyle name="60% - Accent6 2 10 2_AFS-Nino" xfId="30275"/>
    <cellStyle name="60% - Accent6 2 10 3" xfId="24438"/>
    <cellStyle name="60% - Accent6 2 10 3 2" xfId="30276"/>
    <cellStyle name="60% - Accent6 2 10 3 2 2" xfId="30277"/>
    <cellStyle name="60% - Accent6 2 10 3 2 3" xfId="30278"/>
    <cellStyle name="60% - Accent6 2 10 3 3" xfId="30279"/>
    <cellStyle name="60% - Accent6 2 10 3 4" xfId="30280"/>
    <cellStyle name="60% - Accent6 2 10 3_AFS-Nino" xfId="30281"/>
    <cellStyle name="60% - Accent6 2 10 4" xfId="30282"/>
    <cellStyle name="60% - Accent6 2 10 4 2" xfId="30283"/>
    <cellStyle name="60% - Accent6 2 10 4 3" xfId="30284"/>
    <cellStyle name="60% - Accent6 2 10 5" xfId="30285"/>
    <cellStyle name="60% - Accent6 2 10 6" xfId="30286"/>
    <cellStyle name="60% - Accent6 2 10 7" xfId="30287"/>
    <cellStyle name="60% - Accent6 2 10 8" xfId="30288"/>
    <cellStyle name="60% - Accent6 2 10 9" xfId="30289"/>
    <cellStyle name="60% - Accent6 2 10_AFS-Nino" xfId="30290"/>
    <cellStyle name="60% - Accent6 2 11" xfId="461"/>
    <cellStyle name="60% - Accent6 2 11 2" xfId="30291"/>
    <cellStyle name="60% - Accent6 2 11 2 2" xfId="30292"/>
    <cellStyle name="60% - Accent6 2 11 2 3" xfId="30293"/>
    <cellStyle name="60% - Accent6 2 11 3" xfId="30294"/>
    <cellStyle name="60% - Accent6 2 11 4" xfId="30295"/>
    <cellStyle name="60% - Accent6 2 11 5" xfId="24098"/>
    <cellStyle name="60% - Accent6 2 12" xfId="462"/>
    <cellStyle name="60% - Accent6 2 12 2" xfId="30296"/>
    <cellStyle name="60% - Accent6 2 12 2 2" xfId="30297"/>
    <cellStyle name="60% - Accent6 2 12 2 3" xfId="30298"/>
    <cellStyle name="60% - Accent6 2 12 3" xfId="30299"/>
    <cellStyle name="60% - Accent6 2 12 4" xfId="30300"/>
    <cellStyle name="60% - Accent6 2 13" xfId="30301"/>
    <cellStyle name="60% - Accent6 2 13 2" xfId="30302"/>
    <cellStyle name="60% - Accent6 2 13 3" xfId="30303"/>
    <cellStyle name="60% - Accent6 2 14" xfId="30304"/>
    <cellStyle name="60% - Accent6 2 15" xfId="30305"/>
    <cellStyle name="60% - Accent6 2 16" xfId="30306"/>
    <cellStyle name="60% - Accent6 2 17" xfId="30307"/>
    <cellStyle name="60% - Accent6 2 18" xfId="30308"/>
    <cellStyle name="60% - Accent6 2 19" xfId="30309"/>
    <cellStyle name="60% - Accent6 2 2" xfId="463"/>
    <cellStyle name="60% - Accent6 2 2 10" xfId="30310"/>
    <cellStyle name="60% - Accent6 2 2 11" xfId="30311"/>
    <cellStyle name="60% - Accent6 2 2 12" xfId="22767"/>
    <cellStyle name="60% - Accent6 2 2 2" xfId="464"/>
    <cellStyle name="60% - Accent6 2 2 2 2" xfId="30312"/>
    <cellStyle name="60% - Accent6 2 2 2 2 2" xfId="30313"/>
    <cellStyle name="60% - Accent6 2 2 2 2 3" xfId="30314"/>
    <cellStyle name="60% - Accent6 2 2 2 3" xfId="30315"/>
    <cellStyle name="60% - Accent6 2 2 2 4" xfId="30316"/>
    <cellStyle name="60% - Accent6 2 2 2 5" xfId="23606"/>
    <cellStyle name="60% - Accent6 2 2 2_AFS-Nino" xfId="30317"/>
    <cellStyle name="60% - Accent6 2 2 3" xfId="24439"/>
    <cellStyle name="60% - Accent6 2 2 3 2" xfId="30318"/>
    <cellStyle name="60% - Accent6 2 2 3 2 2" xfId="30319"/>
    <cellStyle name="60% - Accent6 2 2 3 2 3" xfId="30320"/>
    <cellStyle name="60% - Accent6 2 2 3 3" xfId="30321"/>
    <cellStyle name="60% - Accent6 2 2 3 4" xfId="30322"/>
    <cellStyle name="60% - Accent6 2 2 3_AFS-Nino" xfId="30323"/>
    <cellStyle name="60% - Accent6 2 2 4" xfId="30324"/>
    <cellStyle name="60% - Accent6 2 2 4 2" xfId="30325"/>
    <cellStyle name="60% - Accent6 2 2 4 3" xfId="30326"/>
    <cellStyle name="60% - Accent6 2 2 5" xfId="30327"/>
    <cellStyle name="60% - Accent6 2 2 6" xfId="30328"/>
    <cellStyle name="60% - Accent6 2 2 7" xfId="30329"/>
    <cellStyle name="60% - Accent6 2 2 8" xfId="30330"/>
    <cellStyle name="60% - Accent6 2 2 9" xfId="30331"/>
    <cellStyle name="60% - Accent6 2 2_AFS-Nino" xfId="30332"/>
    <cellStyle name="60% - Accent6 2 20" xfId="30333"/>
    <cellStyle name="60% - Accent6 2 21" xfId="30334"/>
    <cellStyle name="60% - Accent6 2 22" xfId="23292"/>
    <cellStyle name="60% - Accent6 2 3" xfId="465"/>
    <cellStyle name="60% - Accent6 2 3 10" xfId="30335"/>
    <cellStyle name="60% - Accent6 2 3 11" xfId="30336"/>
    <cellStyle name="60% - Accent6 2 3 12" xfId="22768"/>
    <cellStyle name="60% - Accent6 2 3 2" xfId="23607"/>
    <cellStyle name="60% - Accent6 2 3 2 2" xfId="30337"/>
    <cellStyle name="60% - Accent6 2 3 2 2 2" xfId="30338"/>
    <cellStyle name="60% - Accent6 2 3 2 2 3" xfId="30339"/>
    <cellStyle name="60% - Accent6 2 3 2 3" xfId="30340"/>
    <cellStyle name="60% - Accent6 2 3 2 4" xfId="30341"/>
    <cellStyle name="60% - Accent6 2 3 2_AFS-Nino" xfId="30342"/>
    <cellStyle name="60% - Accent6 2 3 3" xfId="24440"/>
    <cellStyle name="60% - Accent6 2 3 3 2" xfId="30343"/>
    <cellStyle name="60% - Accent6 2 3 3 2 2" xfId="30344"/>
    <cellStyle name="60% - Accent6 2 3 3 2 3" xfId="30345"/>
    <cellStyle name="60% - Accent6 2 3 3 3" xfId="30346"/>
    <cellStyle name="60% - Accent6 2 3 3 4" xfId="30347"/>
    <cellStyle name="60% - Accent6 2 3 3_AFS-Nino" xfId="30348"/>
    <cellStyle name="60% - Accent6 2 3 4" xfId="30349"/>
    <cellStyle name="60% - Accent6 2 3 4 2" xfId="30350"/>
    <cellStyle name="60% - Accent6 2 3 4 3" xfId="30351"/>
    <cellStyle name="60% - Accent6 2 3 5" xfId="30352"/>
    <cellStyle name="60% - Accent6 2 3 6" xfId="30353"/>
    <cellStyle name="60% - Accent6 2 3 7" xfId="30354"/>
    <cellStyle name="60% - Accent6 2 3 8" xfId="30355"/>
    <cellStyle name="60% - Accent6 2 3 9" xfId="30356"/>
    <cellStyle name="60% - Accent6 2 3_AFS-Nino" xfId="30357"/>
    <cellStyle name="60% - Accent6 2 4" xfId="466"/>
    <cellStyle name="60% - Accent6 2 4 10" xfId="30358"/>
    <cellStyle name="60% - Accent6 2 4 11" xfId="30359"/>
    <cellStyle name="60% - Accent6 2 4 12" xfId="22769"/>
    <cellStyle name="60% - Accent6 2 4 2" xfId="23608"/>
    <cellStyle name="60% - Accent6 2 4 2 2" xfId="30360"/>
    <cellStyle name="60% - Accent6 2 4 2 2 2" xfId="30361"/>
    <cellStyle name="60% - Accent6 2 4 2 2 3" xfId="30362"/>
    <cellStyle name="60% - Accent6 2 4 2 3" xfId="30363"/>
    <cellStyle name="60% - Accent6 2 4 2 4" xfId="30364"/>
    <cellStyle name="60% - Accent6 2 4 2_AFS-Nino" xfId="30365"/>
    <cellStyle name="60% - Accent6 2 4 3" xfId="24441"/>
    <cellStyle name="60% - Accent6 2 4 3 2" xfId="30366"/>
    <cellStyle name="60% - Accent6 2 4 3 2 2" xfId="30367"/>
    <cellStyle name="60% - Accent6 2 4 3 2 3" xfId="30368"/>
    <cellStyle name="60% - Accent6 2 4 3 3" xfId="30369"/>
    <cellStyle name="60% - Accent6 2 4 3 4" xfId="30370"/>
    <cellStyle name="60% - Accent6 2 4 3_AFS-Nino" xfId="30371"/>
    <cellStyle name="60% - Accent6 2 4 4" xfId="30372"/>
    <cellStyle name="60% - Accent6 2 4 4 2" xfId="30373"/>
    <cellStyle name="60% - Accent6 2 4 4 3" xfId="30374"/>
    <cellStyle name="60% - Accent6 2 4 5" xfId="30375"/>
    <cellStyle name="60% - Accent6 2 4 6" xfId="30376"/>
    <cellStyle name="60% - Accent6 2 4 7" xfId="30377"/>
    <cellStyle name="60% - Accent6 2 4 8" xfId="30378"/>
    <cellStyle name="60% - Accent6 2 4 9" xfId="30379"/>
    <cellStyle name="60% - Accent6 2 4_AFS-Nino" xfId="30380"/>
    <cellStyle name="60% - Accent6 2 5" xfId="467"/>
    <cellStyle name="60% - Accent6 2 5 10" xfId="30381"/>
    <cellStyle name="60% - Accent6 2 5 11" xfId="30382"/>
    <cellStyle name="60% - Accent6 2 5 12" xfId="22770"/>
    <cellStyle name="60% - Accent6 2 5 2" xfId="23609"/>
    <cellStyle name="60% - Accent6 2 5 2 2" xfId="30383"/>
    <cellStyle name="60% - Accent6 2 5 2 2 2" xfId="30384"/>
    <cellStyle name="60% - Accent6 2 5 2 2 3" xfId="30385"/>
    <cellStyle name="60% - Accent6 2 5 2 3" xfId="30386"/>
    <cellStyle name="60% - Accent6 2 5 2 4" xfId="30387"/>
    <cellStyle name="60% - Accent6 2 5 2_AFS-Nino" xfId="30388"/>
    <cellStyle name="60% - Accent6 2 5 3" xfId="24442"/>
    <cellStyle name="60% - Accent6 2 5 3 2" xfId="30389"/>
    <cellStyle name="60% - Accent6 2 5 3 2 2" xfId="30390"/>
    <cellStyle name="60% - Accent6 2 5 3 2 3" xfId="30391"/>
    <cellStyle name="60% - Accent6 2 5 3 3" xfId="30392"/>
    <cellStyle name="60% - Accent6 2 5 3 4" xfId="30393"/>
    <cellStyle name="60% - Accent6 2 5 3_AFS-Nino" xfId="30394"/>
    <cellStyle name="60% - Accent6 2 5 4" xfId="30395"/>
    <cellStyle name="60% - Accent6 2 5 4 2" xfId="30396"/>
    <cellStyle name="60% - Accent6 2 5 4 3" xfId="30397"/>
    <cellStyle name="60% - Accent6 2 5 5" xfId="30398"/>
    <cellStyle name="60% - Accent6 2 5 6" xfId="30399"/>
    <cellStyle name="60% - Accent6 2 5 7" xfId="30400"/>
    <cellStyle name="60% - Accent6 2 5 8" xfId="30401"/>
    <cellStyle name="60% - Accent6 2 5 9" xfId="30402"/>
    <cellStyle name="60% - Accent6 2 5_AFS-Nino" xfId="30403"/>
    <cellStyle name="60% - Accent6 2 6" xfId="468"/>
    <cellStyle name="60% - Accent6 2 6 10" xfId="30404"/>
    <cellStyle name="60% - Accent6 2 6 11" xfId="30405"/>
    <cellStyle name="60% - Accent6 2 6 12" xfId="22771"/>
    <cellStyle name="60% - Accent6 2 6 2" xfId="23610"/>
    <cellStyle name="60% - Accent6 2 6 2 2" xfId="30406"/>
    <cellStyle name="60% - Accent6 2 6 2 2 2" xfId="30407"/>
    <cellStyle name="60% - Accent6 2 6 2 2 3" xfId="30408"/>
    <cellStyle name="60% - Accent6 2 6 2 3" xfId="30409"/>
    <cellStyle name="60% - Accent6 2 6 2 4" xfId="30410"/>
    <cellStyle name="60% - Accent6 2 6 2_AFS-Nino" xfId="30411"/>
    <cellStyle name="60% - Accent6 2 6 3" xfId="24443"/>
    <cellStyle name="60% - Accent6 2 6 3 2" xfId="30412"/>
    <cellStyle name="60% - Accent6 2 6 3 2 2" xfId="30413"/>
    <cellStyle name="60% - Accent6 2 6 3 2 3" xfId="30414"/>
    <cellStyle name="60% - Accent6 2 6 3 3" xfId="30415"/>
    <cellStyle name="60% - Accent6 2 6 3 4" xfId="30416"/>
    <cellStyle name="60% - Accent6 2 6 3_AFS-Nino" xfId="30417"/>
    <cellStyle name="60% - Accent6 2 6 4" xfId="30418"/>
    <cellStyle name="60% - Accent6 2 6 4 2" xfId="30419"/>
    <cellStyle name="60% - Accent6 2 6 4 3" xfId="30420"/>
    <cellStyle name="60% - Accent6 2 6 5" xfId="30421"/>
    <cellStyle name="60% - Accent6 2 6 6" xfId="30422"/>
    <cellStyle name="60% - Accent6 2 6 7" xfId="30423"/>
    <cellStyle name="60% - Accent6 2 6 8" xfId="30424"/>
    <cellStyle name="60% - Accent6 2 6 9" xfId="30425"/>
    <cellStyle name="60% - Accent6 2 6_AFS-Nino" xfId="30426"/>
    <cellStyle name="60% - Accent6 2 7" xfId="469"/>
    <cellStyle name="60% - Accent6 2 7 10" xfId="30427"/>
    <cellStyle name="60% - Accent6 2 7 11" xfId="30428"/>
    <cellStyle name="60% - Accent6 2 7 12" xfId="22772"/>
    <cellStyle name="60% - Accent6 2 7 2" xfId="23611"/>
    <cellStyle name="60% - Accent6 2 7 2 2" xfId="30429"/>
    <cellStyle name="60% - Accent6 2 7 2 2 2" xfId="30430"/>
    <cellStyle name="60% - Accent6 2 7 2 2 3" xfId="30431"/>
    <cellStyle name="60% - Accent6 2 7 2 3" xfId="30432"/>
    <cellStyle name="60% - Accent6 2 7 2 4" xfId="30433"/>
    <cellStyle name="60% - Accent6 2 7 2_AFS-Nino" xfId="30434"/>
    <cellStyle name="60% - Accent6 2 7 3" xfId="24444"/>
    <cellStyle name="60% - Accent6 2 7 3 2" xfId="30435"/>
    <cellStyle name="60% - Accent6 2 7 3 2 2" xfId="30436"/>
    <cellStyle name="60% - Accent6 2 7 3 2 3" xfId="30437"/>
    <cellStyle name="60% - Accent6 2 7 3 3" xfId="30438"/>
    <cellStyle name="60% - Accent6 2 7 3 4" xfId="30439"/>
    <cellStyle name="60% - Accent6 2 7 3_AFS-Nino" xfId="30440"/>
    <cellStyle name="60% - Accent6 2 7 4" xfId="30441"/>
    <cellStyle name="60% - Accent6 2 7 4 2" xfId="30442"/>
    <cellStyle name="60% - Accent6 2 7 4 3" xfId="30443"/>
    <cellStyle name="60% - Accent6 2 7 5" xfId="30444"/>
    <cellStyle name="60% - Accent6 2 7 6" xfId="30445"/>
    <cellStyle name="60% - Accent6 2 7 7" xfId="30446"/>
    <cellStyle name="60% - Accent6 2 7 8" xfId="30447"/>
    <cellStyle name="60% - Accent6 2 7 9" xfId="30448"/>
    <cellStyle name="60% - Accent6 2 7_AFS-Nino" xfId="30449"/>
    <cellStyle name="60% - Accent6 2 8" xfId="470"/>
    <cellStyle name="60% - Accent6 2 8 10" xfId="30450"/>
    <cellStyle name="60% - Accent6 2 8 11" xfId="30451"/>
    <cellStyle name="60% - Accent6 2 8 12" xfId="22773"/>
    <cellStyle name="60% - Accent6 2 8 2" xfId="23612"/>
    <cellStyle name="60% - Accent6 2 8 2 2" xfId="30452"/>
    <cellStyle name="60% - Accent6 2 8 2 2 2" xfId="30453"/>
    <cellStyle name="60% - Accent6 2 8 2 2 3" xfId="30454"/>
    <cellStyle name="60% - Accent6 2 8 2 3" xfId="30455"/>
    <cellStyle name="60% - Accent6 2 8 2 4" xfId="30456"/>
    <cellStyle name="60% - Accent6 2 8 2_AFS-Nino" xfId="30457"/>
    <cellStyle name="60% - Accent6 2 8 3" xfId="24445"/>
    <cellStyle name="60% - Accent6 2 8 3 2" xfId="30458"/>
    <cellStyle name="60% - Accent6 2 8 3 2 2" xfId="30459"/>
    <cellStyle name="60% - Accent6 2 8 3 2 3" xfId="30460"/>
    <cellStyle name="60% - Accent6 2 8 3 3" xfId="30461"/>
    <cellStyle name="60% - Accent6 2 8 3 4" xfId="30462"/>
    <cellStyle name="60% - Accent6 2 8 3_AFS-Nino" xfId="30463"/>
    <cellStyle name="60% - Accent6 2 8 4" xfId="30464"/>
    <cellStyle name="60% - Accent6 2 8 4 2" xfId="30465"/>
    <cellStyle name="60% - Accent6 2 8 4 3" xfId="30466"/>
    <cellStyle name="60% - Accent6 2 8 5" xfId="30467"/>
    <cellStyle name="60% - Accent6 2 8 6" xfId="30468"/>
    <cellStyle name="60% - Accent6 2 8 7" xfId="30469"/>
    <cellStyle name="60% - Accent6 2 8 8" xfId="30470"/>
    <cellStyle name="60% - Accent6 2 8 9" xfId="30471"/>
    <cellStyle name="60% - Accent6 2 8_AFS-Nino" xfId="30472"/>
    <cellStyle name="60% - Accent6 2 9" xfId="471"/>
    <cellStyle name="60% - Accent6 2 9 10" xfId="30473"/>
    <cellStyle name="60% - Accent6 2 9 11" xfId="30474"/>
    <cellStyle name="60% - Accent6 2 9 12" xfId="22774"/>
    <cellStyle name="60% - Accent6 2 9 2" xfId="23613"/>
    <cellStyle name="60% - Accent6 2 9 2 2" xfId="30475"/>
    <cellStyle name="60% - Accent6 2 9 2 2 2" xfId="30476"/>
    <cellStyle name="60% - Accent6 2 9 2 2 3" xfId="30477"/>
    <cellStyle name="60% - Accent6 2 9 2 3" xfId="30478"/>
    <cellStyle name="60% - Accent6 2 9 2 4" xfId="30479"/>
    <cellStyle name="60% - Accent6 2 9 2_AFS-Nino" xfId="30480"/>
    <cellStyle name="60% - Accent6 2 9 3" xfId="24446"/>
    <cellStyle name="60% - Accent6 2 9 3 2" xfId="30481"/>
    <cellStyle name="60% - Accent6 2 9 3 2 2" xfId="30482"/>
    <cellStyle name="60% - Accent6 2 9 3 2 3" xfId="30483"/>
    <cellStyle name="60% - Accent6 2 9 3 3" xfId="30484"/>
    <cellStyle name="60% - Accent6 2 9 3 4" xfId="30485"/>
    <cellStyle name="60% - Accent6 2 9 3_AFS-Nino" xfId="30486"/>
    <cellStyle name="60% - Accent6 2 9 4" xfId="30487"/>
    <cellStyle name="60% - Accent6 2 9 4 2" xfId="30488"/>
    <cellStyle name="60% - Accent6 2 9 4 3" xfId="30489"/>
    <cellStyle name="60% - Accent6 2 9 5" xfId="30490"/>
    <cellStyle name="60% - Accent6 2 9 6" xfId="30491"/>
    <cellStyle name="60% - Accent6 2 9 7" xfId="30492"/>
    <cellStyle name="60% - Accent6 2 9 8" xfId="30493"/>
    <cellStyle name="60% - Accent6 2 9 9" xfId="30494"/>
    <cellStyle name="60% - Accent6 2 9_AFS-Nino" xfId="30495"/>
    <cellStyle name="60% - Accent6 3" xfId="472"/>
    <cellStyle name="60% - Accent6 3 2" xfId="473"/>
    <cellStyle name="60% - Accent6 3 3" xfId="474"/>
    <cellStyle name="60% - Accent6 3 4" xfId="30496"/>
    <cellStyle name="60% - Accent6 4" xfId="475"/>
    <cellStyle name="60% - Accent6 4 2" xfId="476"/>
    <cellStyle name="60% - Accent6 4 3" xfId="477"/>
    <cellStyle name="60% - Accent6 4 4" xfId="30497"/>
    <cellStyle name="60% - Accent6 5" xfId="478"/>
    <cellStyle name="60% - Accent6 5 2" xfId="479"/>
    <cellStyle name="60% - Accent6 5 3" xfId="480"/>
    <cellStyle name="60% - Accent6 5 4" xfId="30498"/>
    <cellStyle name="60% - Accent6 6" xfId="481"/>
    <cellStyle name="60% - Accent6 6 2" xfId="482"/>
    <cellStyle name="60% - Accent6 6 3" xfId="483"/>
    <cellStyle name="60% - Accent6 6 4" xfId="30499"/>
    <cellStyle name="60% - Accent6 7" xfId="484"/>
    <cellStyle name="Accent1 - 20%" xfId="485"/>
    <cellStyle name="Accent1 - 20% 2" xfId="23614"/>
    <cellStyle name="Accent1 - 20% 2 2" xfId="24447"/>
    <cellStyle name="Accent1 - 20% 2 2 2" xfId="30500"/>
    <cellStyle name="Accent1 - 20% 2 2 2 2" xfId="30501"/>
    <cellStyle name="Accent1 - 20% 2 2 2 3" xfId="30502"/>
    <cellStyle name="Accent1 - 20% 2 2 3" xfId="30503"/>
    <cellStyle name="Accent1 - 20% 2 2 4" xfId="30504"/>
    <cellStyle name="Accent1 - 20% 2 3" xfId="30505"/>
    <cellStyle name="Accent1 - 20% 2 3 2" xfId="30506"/>
    <cellStyle name="Accent1 - 20% 2 3 3" xfId="30507"/>
    <cellStyle name="Accent1 - 20% 2 4" xfId="30508"/>
    <cellStyle name="Accent1 - 20% 2 5" xfId="30509"/>
    <cellStyle name="Accent1 - 20% 3" xfId="24448"/>
    <cellStyle name="Accent1 - 20% 3 2" xfId="30510"/>
    <cellStyle name="Accent1 - 20% 3 2 2" xfId="30511"/>
    <cellStyle name="Accent1 - 20% 3 2 3" xfId="30512"/>
    <cellStyle name="Accent1 - 20% 3 3" xfId="30513"/>
    <cellStyle name="Accent1 - 20% 3 4" xfId="30514"/>
    <cellStyle name="Accent1 - 20% 4" xfId="30515"/>
    <cellStyle name="Accent1 - 20% 4 2" xfId="30516"/>
    <cellStyle name="Accent1 - 20% 4 3" xfId="30517"/>
    <cellStyle name="Accent1 - 20% 5" xfId="30518"/>
    <cellStyle name="Accent1 - 20% 6" xfId="30519"/>
    <cellStyle name="Accent1 - 20% 7" xfId="22775"/>
    <cellStyle name="Accent1 - 40%" xfId="486"/>
    <cellStyle name="Accent1 - 40% 2" xfId="23615"/>
    <cellStyle name="Accent1 - 40% 2 2" xfId="24449"/>
    <cellStyle name="Accent1 - 40% 2 2 2" xfId="30520"/>
    <cellStyle name="Accent1 - 40% 2 2 2 2" xfId="30521"/>
    <cellStyle name="Accent1 - 40% 2 2 2 3" xfId="30522"/>
    <cellStyle name="Accent1 - 40% 2 2 3" xfId="30523"/>
    <cellStyle name="Accent1 - 40% 2 2 4" xfId="30524"/>
    <cellStyle name="Accent1 - 40% 2 3" xfId="30525"/>
    <cellStyle name="Accent1 - 40% 2 3 2" xfId="30526"/>
    <cellStyle name="Accent1 - 40% 2 3 3" xfId="30527"/>
    <cellStyle name="Accent1 - 40% 2 4" xfId="30528"/>
    <cellStyle name="Accent1 - 40% 2 5" xfId="30529"/>
    <cellStyle name="Accent1 - 40% 3" xfId="24450"/>
    <cellStyle name="Accent1 - 40% 3 2" xfId="30530"/>
    <cellStyle name="Accent1 - 40% 3 2 2" xfId="30531"/>
    <cellStyle name="Accent1 - 40% 3 2 3" xfId="30532"/>
    <cellStyle name="Accent1 - 40% 3 3" xfId="30533"/>
    <cellStyle name="Accent1 - 40% 3 4" xfId="30534"/>
    <cellStyle name="Accent1 - 40% 4" xfId="30535"/>
    <cellStyle name="Accent1 - 40% 4 2" xfId="30536"/>
    <cellStyle name="Accent1 - 40% 4 3" xfId="30537"/>
    <cellStyle name="Accent1 - 40% 5" xfId="30538"/>
    <cellStyle name="Accent1 - 40% 6" xfId="30539"/>
    <cellStyle name="Accent1 - 40% 7" xfId="22776"/>
    <cellStyle name="Accent1 - 60%" xfId="487"/>
    <cellStyle name="Accent1 - 60% 2" xfId="23616"/>
    <cellStyle name="Accent1 - 60% 2 2" xfId="24451"/>
    <cellStyle name="Accent1 - 60% 2 2 2" xfId="30540"/>
    <cellStyle name="Accent1 - 60% 2 2 2 2" xfId="30541"/>
    <cellStyle name="Accent1 - 60% 2 2 2 3" xfId="30542"/>
    <cellStyle name="Accent1 - 60% 2 2 3" xfId="30543"/>
    <cellStyle name="Accent1 - 60% 2 2 4" xfId="30544"/>
    <cellStyle name="Accent1 - 60% 2 3" xfId="30545"/>
    <cellStyle name="Accent1 - 60% 2 3 2" xfId="30546"/>
    <cellStyle name="Accent1 - 60% 2 3 3" xfId="30547"/>
    <cellStyle name="Accent1 - 60% 2 4" xfId="30548"/>
    <cellStyle name="Accent1 - 60% 2 5" xfId="30549"/>
    <cellStyle name="Accent1 - 60% 3" xfId="24452"/>
    <cellStyle name="Accent1 - 60% 3 2" xfId="30550"/>
    <cellStyle name="Accent1 - 60% 3 2 2" xfId="30551"/>
    <cellStyle name="Accent1 - 60% 3 2 3" xfId="30552"/>
    <cellStyle name="Accent1 - 60% 3 3" xfId="30553"/>
    <cellStyle name="Accent1 - 60% 3 4" xfId="30554"/>
    <cellStyle name="Accent1 - 60% 4" xfId="30555"/>
    <cellStyle name="Accent1 - 60% 4 2" xfId="30556"/>
    <cellStyle name="Accent1 - 60% 4 3" xfId="30557"/>
    <cellStyle name="Accent1 - 60% 5" xfId="30558"/>
    <cellStyle name="Accent1 - 60% 6" xfId="30559"/>
    <cellStyle name="Accent1 - 60% 7" xfId="22777"/>
    <cellStyle name="Accent1 2" xfId="488"/>
    <cellStyle name="Accent1 2 10" xfId="489"/>
    <cellStyle name="Accent1 2 10 10" xfId="30560"/>
    <cellStyle name="Accent1 2 10 11" xfId="30561"/>
    <cellStyle name="Accent1 2 10 12" xfId="22778"/>
    <cellStyle name="Accent1 2 10 2" xfId="23617"/>
    <cellStyle name="Accent1 2 10 2 2" xfId="30562"/>
    <cellStyle name="Accent1 2 10 2 2 2" xfId="30563"/>
    <cellStyle name="Accent1 2 10 2 2 3" xfId="30564"/>
    <cellStyle name="Accent1 2 10 2 3" xfId="30565"/>
    <cellStyle name="Accent1 2 10 2 4" xfId="30566"/>
    <cellStyle name="Accent1 2 10 2_AFS-Nino" xfId="30567"/>
    <cellStyle name="Accent1 2 10 3" xfId="24453"/>
    <cellStyle name="Accent1 2 10 3 2" xfId="30568"/>
    <cellStyle name="Accent1 2 10 3 2 2" xfId="30569"/>
    <cellStyle name="Accent1 2 10 3 2 3" xfId="30570"/>
    <cellStyle name="Accent1 2 10 3 3" xfId="30571"/>
    <cellStyle name="Accent1 2 10 3 4" xfId="30572"/>
    <cellStyle name="Accent1 2 10 3_AFS-Nino" xfId="30573"/>
    <cellStyle name="Accent1 2 10 4" xfId="30574"/>
    <cellStyle name="Accent1 2 10 4 2" xfId="30575"/>
    <cellStyle name="Accent1 2 10 4 3" xfId="30576"/>
    <cellStyle name="Accent1 2 10 5" xfId="30577"/>
    <cellStyle name="Accent1 2 10 6" xfId="30578"/>
    <cellStyle name="Accent1 2 10 7" xfId="30579"/>
    <cellStyle name="Accent1 2 10 8" xfId="30580"/>
    <cellStyle name="Accent1 2 10 9" xfId="30581"/>
    <cellStyle name="Accent1 2 10_AFS-Nino" xfId="30582"/>
    <cellStyle name="Accent1 2 11" xfId="490"/>
    <cellStyle name="Accent1 2 11 2" xfId="30583"/>
    <cellStyle name="Accent1 2 11 2 2" xfId="30584"/>
    <cellStyle name="Accent1 2 11 2 3" xfId="30585"/>
    <cellStyle name="Accent1 2 11 3" xfId="30586"/>
    <cellStyle name="Accent1 2 11 4" xfId="30587"/>
    <cellStyle name="Accent1 2 11 5" xfId="24099"/>
    <cellStyle name="Accent1 2 12" xfId="491"/>
    <cellStyle name="Accent1 2 12 2" xfId="30588"/>
    <cellStyle name="Accent1 2 12 2 2" xfId="30589"/>
    <cellStyle name="Accent1 2 12 2 3" xfId="30590"/>
    <cellStyle name="Accent1 2 12 3" xfId="30591"/>
    <cellStyle name="Accent1 2 12 4" xfId="30592"/>
    <cellStyle name="Accent1 2 13" xfId="30593"/>
    <cellStyle name="Accent1 2 13 2" xfId="30594"/>
    <cellStyle name="Accent1 2 13 3" xfId="30595"/>
    <cellStyle name="Accent1 2 14" xfId="30596"/>
    <cellStyle name="Accent1 2 15" xfId="30597"/>
    <cellStyle name="Accent1 2 16" xfId="30598"/>
    <cellStyle name="Accent1 2 17" xfId="30599"/>
    <cellStyle name="Accent1 2 18" xfId="30600"/>
    <cellStyle name="Accent1 2 19" xfId="30601"/>
    <cellStyle name="Accent1 2 2" xfId="492"/>
    <cellStyle name="Accent1 2 2 10" xfId="30602"/>
    <cellStyle name="Accent1 2 2 11" xfId="30603"/>
    <cellStyle name="Accent1 2 2 12" xfId="22779"/>
    <cellStyle name="Accent1 2 2 2" xfId="493"/>
    <cellStyle name="Accent1 2 2 2 2" xfId="30604"/>
    <cellStyle name="Accent1 2 2 2 2 2" xfId="30605"/>
    <cellStyle name="Accent1 2 2 2 2 3" xfId="30606"/>
    <cellStyle name="Accent1 2 2 2 3" xfId="30607"/>
    <cellStyle name="Accent1 2 2 2 4" xfId="30608"/>
    <cellStyle name="Accent1 2 2 2 5" xfId="23618"/>
    <cellStyle name="Accent1 2 2 2_AFS-Nino" xfId="30609"/>
    <cellStyle name="Accent1 2 2 3" xfId="24454"/>
    <cellStyle name="Accent1 2 2 3 2" xfId="30610"/>
    <cellStyle name="Accent1 2 2 3 2 2" xfId="30611"/>
    <cellStyle name="Accent1 2 2 3 2 3" xfId="30612"/>
    <cellStyle name="Accent1 2 2 3 3" xfId="30613"/>
    <cellStyle name="Accent1 2 2 3 4" xfId="30614"/>
    <cellStyle name="Accent1 2 2 3_AFS-Nino" xfId="30615"/>
    <cellStyle name="Accent1 2 2 4" xfId="30616"/>
    <cellStyle name="Accent1 2 2 4 2" xfId="30617"/>
    <cellStyle name="Accent1 2 2 4 3" xfId="30618"/>
    <cellStyle name="Accent1 2 2 5" xfId="30619"/>
    <cellStyle name="Accent1 2 2 6" xfId="30620"/>
    <cellStyle name="Accent1 2 2 7" xfId="30621"/>
    <cellStyle name="Accent1 2 2 8" xfId="30622"/>
    <cellStyle name="Accent1 2 2 9" xfId="30623"/>
    <cellStyle name="Accent1 2 2_AFS-Nino" xfId="30624"/>
    <cellStyle name="Accent1 2 20" xfId="30625"/>
    <cellStyle name="Accent1 2 21" xfId="30626"/>
    <cellStyle name="Accent1 2 22" xfId="23293"/>
    <cellStyle name="Accent1 2 3" xfId="494"/>
    <cellStyle name="Accent1 2 3 10" xfId="30627"/>
    <cellStyle name="Accent1 2 3 11" xfId="30628"/>
    <cellStyle name="Accent1 2 3 12" xfId="22780"/>
    <cellStyle name="Accent1 2 3 2" xfId="23619"/>
    <cellStyle name="Accent1 2 3 2 2" xfId="30629"/>
    <cellStyle name="Accent1 2 3 2 2 2" xfId="30630"/>
    <cellStyle name="Accent1 2 3 2 2 3" xfId="30631"/>
    <cellStyle name="Accent1 2 3 2 3" xfId="30632"/>
    <cellStyle name="Accent1 2 3 2 4" xfId="30633"/>
    <cellStyle name="Accent1 2 3 2_AFS-Nino" xfId="30634"/>
    <cellStyle name="Accent1 2 3 3" xfId="24455"/>
    <cellStyle name="Accent1 2 3 3 2" xfId="30635"/>
    <cellStyle name="Accent1 2 3 3 2 2" xfId="30636"/>
    <cellStyle name="Accent1 2 3 3 2 3" xfId="30637"/>
    <cellStyle name="Accent1 2 3 3 3" xfId="30638"/>
    <cellStyle name="Accent1 2 3 3 4" xfId="30639"/>
    <cellStyle name="Accent1 2 3 3_AFS-Nino" xfId="30640"/>
    <cellStyle name="Accent1 2 3 4" xfId="30641"/>
    <cellStyle name="Accent1 2 3 4 2" xfId="30642"/>
    <cellStyle name="Accent1 2 3 4 3" xfId="30643"/>
    <cellStyle name="Accent1 2 3 5" xfId="30644"/>
    <cellStyle name="Accent1 2 3 6" xfId="30645"/>
    <cellStyle name="Accent1 2 3 7" xfId="30646"/>
    <cellStyle name="Accent1 2 3 8" xfId="30647"/>
    <cellStyle name="Accent1 2 3 9" xfId="30648"/>
    <cellStyle name="Accent1 2 3_AFS-Nino" xfId="30649"/>
    <cellStyle name="Accent1 2 4" xfId="495"/>
    <cellStyle name="Accent1 2 4 10" xfId="30650"/>
    <cellStyle name="Accent1 2 4 11" xfId="30651"/>
    <cellStyle name="Accent1 2 4 12" xfId="22781"/>
    <cellStyle name="Accent1 2 4 2" xfId="23620"/>
    <cellStyle name="Accent1 2 4 2 2" xfId="30652"/>
    <cellStyle name="Accent1 2 4 2 2 2" xfId="30653"/>
    <cellStyle name="Accent1 2 4 2 2 3" xfId="30654"/>
    <cellStyle name="Accent1 2 4 2 3" xfId="30655"/>
    <cellStyle name="Accent1 2 4 2 4" xfId="30656"/>
    <cellStyle name="Accent1 2 4 2_AFS-Nino" xfId="30657"/>
    <cellStyle name="Accent1 2 4 3" xfId="24456"/>
    <cellStyle name="Accent1 2 4 3 2" xfId="30658"/>
    <cellStyle name="Accent1 2 4 3 2 2" xfId="30659"/>
    <cellStyle name="Accent1 2 4 3 2 3" xfId="30660"/>
    <cellStyle name="Accent1 2 4 3 3" xfId="30661"/>
    <cellStyle name="Accent1 2 4 3 4" xfId="30662"/>
    <cellStyle name="Accent1 2 4 3_AFS-Nino" xfId="30663"/>
    <cellStyle name="Accent1 2 4 4" xfId="30664"/>
    <cellStyle name="Accent1 2 4 4 2" xfId="30665"/>
    <cellStyle name="Accent1 2 4 4 3" xfId="30666"/>
    <cellStyle name="Accent1 2 4 5" xfId="30667"/>
    <cellStyle name="Accent1 2 4 6" xfId="30668"/>
    <cellStyle name="Accent1 2 4 7" xfId="30669"/>
    <cellStyle name="Accent1 2 4 8" xfId="30670"/>
    <cellStyle name="Accent1 2 4 9" xfId="30671"/>
    <cellStyle name="Accent1 2 4_AFS-Nino" xfId="30672"/>
    <cellStyle name="Accent1 2 5" xfId="496"/>
    <cellStyle name="Accent1 2 5 10" xfId="30673"/>
    <cellStyle name="Accent1 2 5 11" xfId="30674"/>
    <cellStyle name="Accent1 2 5 12" xfId="22782"/>
    <cellStyle name="Accent1 2 5 2" xfId="23621"/>
    <cellStyle name="Accent1 2 5 2 2" xfId="30675"/>
    <cellStyle name="Accent1 2 5 2 2 2" xfId="30676"/>
    <cellStyle name="Accent1 2 5 2 2 3" xfId="30677"/>
    <cellStyle name="Accent1 2 5 2 3" xfId="30678"/>
    <cellStyle name="Accent1 2 5 2 4" xfId="30679"/>
    <cellStyle name="Accent1 2 5 2_AFS-Nino" xfId="30680"/>
    <cellStyle name="Accent1 2 5 3" xfId="24457"/>
    <cellStyle name="Accent1 2 5 3 2" xfId="30681"/>
    <cellStyle name="Accent1 2 5 3 2 2" xfId="30682"/>
    <cellStyle name="Accent1 2 5 3 2 3" xfId="30683"/>
    <cellStyle name="Accent1 2 5 3 3" xfId="30684"/>
    <cellStyle name="Accent1 2 5 3 4" xfId="30685"/>
    <cellStyle name="Accent1 2 5 3_AFS-Nino" xfId="30686"/>
    <cellStyle name="Accent1 2 5 4" xfId="30687"/>
    <cellStyle name="Accent1 2 5 4 2" xfId="30688"/>
    <cellStyle name="Accent1 2 5 4 3" xfId="30689"/>
    <cellStyle name="Accent1 2 5 5" xfId="30690"/>
    <cellStyle name="Accent1 2 5 6" xfId="30691"/>
    <cellStyle name="Accent1 2 5 7" xfId="30692"/>
    <cellStyle name="Accent1 2 5 8" xfId="30693"/>
    <cellStyle name="Accent1 2 5 9" xfId="30694"/>
    <cellStyle name="Accent1 2 5_AFS-Nino" xfId="30695"/>
    <cellStyle name="Accent1 2 6" xfId="497"/>
    <cellStyle name="Accent1 2 6 10" xfId="30696"/>
    <cellStyle name="Accent1 2 6 11" xfId="30697"/>
    <cellStyle name="Accent1 2 6 12" xfId="22783"/>
    <cellStyle name="Accent1 2 6 2" xfId="23622"/>
    <cellStyle name="Accent1 2 6 2 2" xfId="30698"/>
    <cellStyle name="Accent1 2 6 2 2 2" xfId="30699"/>
    <cellStyle name="Accent1 2 6 2 2 3" xfId="30700"/>
    <cellStyle name="Accent1 2 6 2 3" xfId="30701"/>
    <cellStyle name="Accent1 2 6 2 4" xfId="30702"/>
    <cellStyle name="Accent1 2 6 2_AFS-Nino" xfId="30703"/>
    <cellStyle name="Accent1 2 6 3" xfId="24458"/>
    <cellStyle name="Accent1 2 6 3 2" xfId="30704"/>
    <cellStyle name="Accent1 2 6 3 2 2" xfId="30705"/>
    <cellStyle name="Accent1 2 6 3 2 3" xfId="30706"/>
    <cellStyle name="Accent1 2 6 3 3" xfId="30707"/>
    <cellStyle name="Accent1 2 6 3 4" xfId="30708"/>
    <cellStyle name="Accent1 2 6 3_AFS-Nino" xfId="30709"/>
    <cellStyle name="Accent1 2 6 4" xfId="30710"/>
    <cellStyle name="Accent1 2 6 4 2" xfId="30711"/>
    <cellStyle name="Accent1 2 6 4 3" xfId="30712"/>
    <cellStyle name="Accent1 2 6 5" xfId="30713"/>
    <cellStyle name="Accent1 2 6 6" xfId="30714"/>
    <cellStyle name="Accent1 2 6 7" xfId="30715"/>
    <cellStyle name="Accent1 2 6 8" xfId="30716"/>
    <cellStyle name="Accent1 2 6 9" xfId="30717"/>
    <cellStyle name="Accent1 2 6_AFS-Nino" xfId="30718"/>
    <cellStyle name="Accent1 2 7" xfId="498"/>
    <cellStyle name="Accent1 2 7 10" xfId="30719"/>
    <cellStyle name="Accent1 2 7 11" xfId="30720"/>
    <cellStyle name="Accent1 2 7 12" xfId="22784"/>
    <cellStyle name="Accent1 2 7 2" xfId="23623"/>
    <cellStyle name="Accent1 2 7 2 2" xfId="30721"/>
    <cellStyle name="Accent1 2 7 2 2 2" xfId="30722"/>
    <cellStyle name="Accent1 2 7 2 2 3" xfId="30723"/>
    <cellStyle name="Accent1 2 7 2 3" xfId="30724"/>
    <cellStyle name="Accent1 2 7 2 4" xfId="30725"/>
    <cellStyle name="Accent1 2 7 2_AFS-Nino" xfId="30726"/>
    <cellStyle name="Accent1 2 7 3" xfId="24459"/>
    <cellStyle name="Accent1 2 7 3 2" xfId="30727"/>
    <cellStyle name="Accent1 2 7 3 2 2" xfId="30728"/>
    <cellStyle name="Accent1 2 7 3 2 3" xfId="30729"/>
    <cellStyle name="Accent1 2 7 3 3" xfId="30730"/>
    <cellStyle name="Accent1 2 7 3 4" xfId="30731"/>
    <cellStyle name="Accent1 2 7 3_AFS-Nino" xfId="30732"/>
    <cellStyle name="Accent1 2 7 4" xfId="30733"/>
    <cellStyle name="Accent1 2 7 4 2" xfId="30734"/>
    <cellStyle name="Accent1 2 7 4 3" xfId="30735"/>
    <cellStyle name="Accent1 2 7 5" xfId="30736"/>
    <cellStyle name="Accent1 2 7 6" xfId="30737"/>
    <cellStyle name="Accent1 2 7 7" xfId="30738"/>
    <cellStyle name="Accent1 2 7 8" xfId="30739"/>
    <cellStyle name="Accent1 2 7 9" xfId="30740"/>
    <cellStyle name="Accent1 2 7_AFS-Nino" xfId="30741"/>
    <cellStyle name="Accent1 2 8" xfId="499"/>
    <cellStyle name="Accent1 2 8 10" xfId="30742"/>
    <cellStyle name="Accent1 2 8 11" xfId="30743"/>
    <cellStyle name="Accent1 2 8 12" xfId="22785"/>
    <cellStyle name="Accent1 2 8 2" xfId="23624"/>
    <cellStyle name="Accent1 2 8 2 2" xfId="30744"/>
    <cellStyle name="Accent1 2 8 2 2 2" xfId="30745"/>
    <cellStyle name="Accent1 2 8 2 2 3" xfId="30746"/>
    <cellStyle name="Accent1 2 8 2 3" xfId="30747"/>
    <cellStyle name="Accent1 2 8 2 4" xfId="30748"/>
    <cellStyle name="Accent1 2 8 2_AFS-Nino" xfId="30749"/>
    <cellStyle name="Accent1 2 8 3" xfId="24460"/>
    <cellStyle name="Accent1 2 8 3 2" xfId="30750"/>
    <cellStyle name="Accent1 2 8 3 2 2" xfId="30751"/>
    <cellStyle name="Accent1 2 8 3 2 3" xfId="30752"/>
    <cellStyle name="Accent1 2 8 3 3" xfId="30753"/>
    <cellStyle name="Accent1 2 8 3 4" xfId="30754"/>
    <cellStyle name="Accent1 2 8 3_AFS-Nino" xfId="30755"/>
    <cellStyle name="Accent1 2 8 4" xfId="30756"/>
    <cellStyle name="Accent1 2 8 4 2" xfId="30757"/>
    <cellStyle name="Accent1 2 8 4 3" xfId="30758"/>
    <cellStyle name="Accent1 2 8 5" xfId="30759"/>
    <cellStyle name="Accent1 2 8 6" xfId="30760"/>
    <cellStyle name="Accent1 2 8 7" xfId="30761"/>
    <cellStyle name="Accent1 2 8 8" xfId="30762"/>
    <cellStyle name="Accent1 2 8 9" xfId="30763"/>
    <cellStyle name="Accent1 2 8_AFS-Nino" xfId="30764"/>
    <cellStyle name="Accent1 2 9" xfId="500"/>
    <cellStyle name="Accent1 2 9 10" xfId="30765"/>
    <cellStyle name="Accent1 2 9 11" xfId="30766"/>
    <cellStyle name="Accent1 2 9 12" xfId="22786"/>
    <cellStyle name="Accent1 2 9 2" xfId="23625"/>
    <cellStyle name="Accent1 2 9 2 2" xfId="30767"/>
    <cellStyle name="Accent1 2 9 2 2 2" xfId="30768"/>
    <cellStyle name="Accent1 2 9 2 2 3" xfId="30769"/>
    <cellStyle name="Accent1 2 9 2 3" xfId="30770"/>
    <cellStyle name="Accent1 2 9 2 4" xfId="30771"/>
    <cellStyle name="Accent1 2 9 2_AFS-Nino" xfId="30772"/>
    <cellStyle name="Accent1 2 9 3" xfId="24461"/>
    <cellStyle name="Accent1 2 9 3 2" xfId="30773"/>
    <cellStyle name="Accent1 2 9 3 2 2" xfId="30774"/>
    <cellStyle name="Accent1 2 9 3 2 3" xfId="30775"/>
    <cellStyle name="Accent1 2 9 3 3" xfId="30776"/>
    <cellStyle name="Accent1 2 9 3 4" xfId="30777"/>
    <cellStyle name="Accent1 2 9 3_AFS-Nino" xfId="30778"/>
    <cellStyle name="Accent1 2 9 4" xfId="30779"/>
    <cellStyle name="Accent1 2 9 4 2" xfId="30780"/>
    <cellStyle name="Accent1 2 9 4 3" xfId="30781"/>
    <cellStyle name="Accent1 2 9 5" xfId="30782"/>
    <cellStyle name="Accent1 2 9 6" xfId="30783"/>
    <cellStyle name="Accent1 2 9 7" xfId="30784"/>
    <cellStyle name="Accent1 2 9 8" xfId="30785"/>
    <cellStyle name="Accent1 2 9 9" xfId="30786"/>
    <cellStyle name="Accent1 2 9_AFS-Nino" xfId="30787"/>
    <cellStyle name="Accent1 3" xfId="501"/>
    <cellStyle name="Accent1 3 2" xfId="502"/>
    <cellStyle name="Accent1 3 3" xfId="503"/>
    <cellStyle name="Accent1 3 4" xfId="30788"/>
    <cellStyle name="Accent1 4" xfId="504"/>
    <cellStyle name="Accent1 4 2" xfId="505"/>
    <cellStyle name="Accent1 4 3" xfId="506"/>
    <cellStyle name="Accent1 4 4" xfId="30789"/>
    <cellStyle name="Accent1 5" xfId="507"/>
    <cellStyle name="Accent1 5 2" xfId="508"/>
    <cellStyle name="Accent1 5 3" xfId="509"/>
    <cellStyle name="Accent1 5 4" xfId="30790"/>
    <cellStyle name="Accent1 6" xfId="510"/>
    <cellStyle name="Accent1 6 2" xfId="511"/>
    <cellStyle name="Accent1 6 3" xfId="512"/>
    <cellStyle name="Accent1 6 4" xfId="30791"/>
    <cellStyle name="Accent1 7" xfId="513"/>
    <cellStyle name="Accent1 8" xfId="514"/>
    <cellStyle name="Accent1 9" xfId="515"/>
    <cellStyle name="Accent2 - 20%" xfId="516"/>
    <cellStyle name="Accent2 - 20% 2" xfId="23626"/>
    <cellStyle name="Accent2 - 20% 2 2" xfId="24462"/>
    <cellStyle name="Accent2 - 20% 2 2 2" xfId="30792"/>
    <cellStyle name="Accent2 - 20% 2 2 2 2" xfId="30793"/>
    <cellStyle name="Accent2 - 20% 2 2 2 3" xfId="30794"/>
    <cellStyle name="Accent2 - 20% 2 2 3" xfId="30795"/>
    <cellStyle name="Accent2 - 20% 2 2 4" xfId="30796"/>
    <cellStyle name="Accent2 - 20% 2 3" xfId="30797"/>
    <cellStyle name="Accent2 - 20% 2 3 2" xfId="30798"/>
    <cellStyle name="Accent2 - 20% 2 3 3" xfId="30799"/>
    <cellStyle name="Accent2 - 20% 2 4" xfId="30800"/>
    <cellStyle name="Accent2 - 20% 2 5" xfId="30801"/>
    <cellStyle name="Accent2 - 20% 3" xfId="24463"/>
    <cellStyle name="Accent2 - 20% 3 2" xfId="30802"/>
    <cellStyle name="Accent2 - 20% 3 2 2" xfId="30803"/>
    <cellStyle name="Accent2 - 20% 3 2 3" xfId="30804"/>
    <cellStyle name="Accent2 - 20% 3 3" xfId="30805"/>
    <cellStyle name="Accent2 - 20% 3 4" xfId="30806"/>
    <cellStyle name="Accent2 - 20% 4" xfId="30807"/>
    <cellStyle name="Accent2 - 20% 4 2" xfId="30808"/>
    <cellStyle name="Accent2 - 20% 4 3" xfId="30809"/>
    <cellStyle name="Accent2 - 20% 5" xfId="30810"/>
    <cellStyle name="Accent2 - 20% 6" xfId="30811"/>
    <cellStyle name="Accent2 - 20% 7" xfId="22787"/>
    <cellStyle name="Accent2 - 40%" xfId="517"/>
    <cellStyle name="Accent2 - 40% 2" xfId="23627"/>
    <cellStyle name="Accent2 - 40% 2 2" xfId="24464"/>
    <cellStyle name="Accent2 - 40% 2 2 2" xfId="30812"/>
    <cellStyle name="Accent2 - 40% 2 2 2 2" xfId="30813"/>
    <cellStyle name="Accent2 - 40% 2 2 2 3" xfId="30814"/>
    <cellStyle name="Accent2 - 40% 2 2 3" xfId="30815"/>
    <cellStyle name="Accent2 - 40% 2 2 4" xfId="30816"/>
    <cellStyle name="Accent2 - 40% 2 3" xfId="30817"/>
    <cellStyle name="Accent2 - 40% 2 3 2" xfId="30818"/>
    <cellStyle name="Accent2 - 40% 2 3 3" xfId="30819"/>
    <cellStyle name="Accent2 - 40% 2 4" xfId="30820"/>
    <cellStyle name="Accent2 - 40% 2 5" xfId="30821"/>
    <cellStyle name="Accent2 - 40% 3" xfId="24465"/>
    <cellStyle name="Accent2 - 40% 3 2" xfId="30822"/>
    <cellStyle name="Accent2 - 40% 3 2 2" xfId="30823"/>
    <cellStyle name="Accent2 - 40% 3 2 3" xfId="30824"/>
    <cellStyle name="Accent2 - 40% 3 3" xfId="30825"/>
    <cellStyle name="Accent2 - 40% 3 4" xfId="30826"/>
    <cellStyle name="Accent2 - 40% 4" xfId="30827"/>
    <cellStyle name="Accent2 - 40% 4 2" xfId="30828"/>
    <cellStyle name="Accent2 - 40% 4 3" xfId="30829"/>
    <cellStyle name="Accent2 - 40% 5" xfId="30830"/>
    <cellStyle name="Accent2 - 40% 6" xfId="30831"/>
    <cellStyle name="Accent2 - 40% 7" xfId="22788"/>
    <cellStyle name="Accent2 - 60%" xfId="518"/>
    <cellStyle name="Accent2 - 60% 2" xfId="23628"/>
    <cellStyle name="Accent2 - 60% 2 2" xfId="24466"/>
    <cellStyle name="Accent2 - 60% 2 2 2" xfId="30832"/>
    <cellStyle name="Accent2 - 60% 2 2 2 2" xfId="30833"/>
    <cellStyle name="Accent2 - 60% 2 2 2 3" xfId="30834"/>
    <cellStyle name="Accent2 - 60% 2 2 3" xfId="30835"/>
    <cellStyle name="Accent2 - 60% 2 2 4" xfId="30836"/>
    <cellStyle name="Accent2 - 60% 2 3" xfId="30837"/>
    <cellStyle name="Accent2 - 60% 2 3 2" xfId="30838"/>
    <cellStyle name="Accent2 - 60% 2 3 3" xfId="30839"/>
    <cellStyle name="Accent2 - 60% 2 4" xfId="30840"/>
    <cellStyle name="Accent2 - 60% 2 5" xfId="30841"/>
    <cellStyle name="Accent2 - 60% 3" xfId="24467"/>
    <cellStyle name="Accent2 - 60% 3 2" xfId="30842"/>
    <cellStyle name="Accent2 - 60% 3 2 2" xfId="30843"/>
    <cellStyle name="Accent2 - 60% 3 2 3" xfId="30844"/>
    <cellStyle name="Accent2 - 60% 3 3" xfId="30845"/>
    <cellStyle name="Accent2 - 60% 3 4" xfId="30846"/>
    <cellStyle name="Accent2 - 60% 4" xfId="30847"/>
    <cellStyle name="Accent2 - 60% 4 2" xfId="30848"/>
    <cellStyle name="Accent2 - 60% 4 3" xfId="30849"/>
    <cellStyle name="Accent2 - 60% 5" xfId="30850"/>
    <cellStyle name="Accent2 - 60% 6" xfId="30851"/>
    <cellStyle name="Accent2 - 60% 7" xfId="22789"/>
    <cellStyle name="Accent2 2" xfId="519"/>
    <cellStyle name="Accent2 2 10" xfId="520"/>
    <cellStyle name="Accent2 2 10 10" xfId="30852"/>
    <cellStyle name="Accent2 2 10 11" xfId="30853"/>
    <cellStyle name="Accent2 2 10 12" xfId="22790"/>
    <cellStyle name="Accent2 2 10 2" xfId="23629"/>
    <cellStyle name="Accent2 2 10 2 2" xfId="30854"/>
    <cellStyle name="Accent2 2 10 2 2 2" xfId="30855"/>
    <cellStyle name="Accent2 2 10 2 2 3" xfId="30856"/>
    <cellStyle name="Accent2 2 10 2 3" xfId="30857"/>
    <cellStyle name="Accent2 2 10 2 4" xfId="30858"/>
    <cellStyle name="Accent2 2 10 2_AFS-Nino" xfId="30859"/>
    <cellStyle name="Accent2 2 10 3" xfId="24468"/>
    <cellStyle name="Accent2 2 10 3 2" xfId="30860"/>
    <cellStyle name="Accent2 2 10 3 2 2" xfId="30861"/>
    <cellStyle name="Accent2 2 10 3 2 3" xfId="30862"/>
    <cellStyle name="Accent2 2 10 3 3" xfId="30863"/>
    <cellStyle name="Accent2 2 10 3 4" xfId="30864"/>
    <cellStyle name="Accent2 2 10 3_AFS-Nino" xfId="30865"/>
    <cellStyle name="Accent2 2 10 4" xfId="30866"/>
    <cellStyle name="Accent2 2 10 4 2" xfId="30867"/>
    <cellStyle name="Accent2 2 10 4 3" xfId="30868"/>
    <cellStyle name="Accent2 2 10 5" xfId="30869"/>
    <cellStyle name="Accent2 2 10 6" xfId="30870"/>
    <cellStyle name="Accent2 2 10 7" xfId="30871"/>
    <cellStyle name="Accent2 2 10 8" xfId="30872"/>
    <cellStyle name="Accent2 2 10 9" xfId="30873"/>
    <cellStyle name="Accent2 2 10_AFS-Nino" xfId="30874"/>
    <cellStyle name="Accent2 2 11" xfId="521"/>
    <cellStyle name="Accent2 2 11 2" xfId="30875"/>
    <cellStyle name="Accent2 2 11 2 2" xfId="30876"/>
    <cellStyle name="Accent2 2 11 2 3" xfId="30877"/>
    <cellStyle name="Accent2 2 11 3" xfId="30878"/>
    <cellStyle name="Accent2 2 11 4" xfId="30879"/>
    <cellStyle name="Accent2 2 11 5" xfId="24100"/>
    <cellStyle name="Accent2 2 12" xfId="522"/>
    <cellStyle name="Accent2 2 12 2" xfId="30880"/>
    <cellStyle name="Accent2 2 12 2 2" xfId="30881"/>
    <cellStyle name="Accent2 2 12 2 3" xfId="30882"/>
    <cellStyle name="Accent2 2 12 3" xfId="30883"/>
    <cellStyle name="Accent2 2 12 4" xfId="30884"/>
    <cellStyle name="Accent2 2 13" xfId="30885"/>
    <cellStyle name="Accent2 2 13 2" xfId="30886"/>
    <cellStyle name="Accent2 2 13 3" xfId="30887"/>
    <cellStyle name="Accent2 2 14" xfId="30888"/>
    <cellStyle name="Accent2 2 15" xfId="30889"/>
    <cellStyle name="Accent2 2 16" xfId="30890"/>
    <cellStyle name="Accent2 2 17" xfId="30891"/>
    <cellStyle name="Accent2 2 18" xfId="30892"/>
    <cellStyle name="Accent2 2 19" xfId="30893"/>
    <cellStyle name="Accent2 2 2" xfId="523"/>
    <cellStyle name="Accent2 2 2 10" xfId="30894"/>
    <cellStyle name="Accent2 2 2 11" xfId="30895"/>
    <cellStyle name="Accent2 2 2 12" xfId="22791"/>
    <cellStyle name="Accent2 2 2 2" xfId="524"/>
    <cellStyle name="Accent2 2 2 2 2" xfId="30896"/>
    <cellStyle name="Accent2 2 2 2 2 2" xfId="30897"/>
    <cellStyle name="Accent2 2 2 2 2 3" xfId="30898"/>
    <cellStyle name="Accent2 2 2 2 3" xfId="30899"/>
    <cellStyle name="Accent2 2 2 2 4" xfId="30900"/>
    <cellStyle name="Accent2 2 2 2 5" xfId="23630"/>
    <cellStyle name="Accent2 2 2 2_AFS-Nino" xfId="30901"/>
    <cellStyle name="Accent2 2 2 3" xfId="24469"/>
    <cellStyle name="Accent2 2 2 3 2" xfId="30902"/>
    <cellStyle name="Accent2 2 2 3 2 2" xfId="30903"/>
    <cellStyle name="Accent2 2 2 3 2 3" xfId="30904"/>
    <cellStyle name="Accent2 2 2 3 3" xfId="30905"/>
    <cellStyle name="Accent2 2 2 3 4" xfId="30906"/>
    <cellStyle name="Accent2 2 2 3_AFS-Nino" xfId="30907"/>
    <cellStyle name="Accent2 2 2 4" xfId="30908"/>
    <cellStyle name="Accent2 2 2 4 2" xfId="30909"/>
    <cellStyle name="Accent2 2 2 4 3" xfId="30910"/>
    <cellStyle name="Accent2 2 2 5" xfId="30911"/>
    <cellStyle name="Accent2 2 2 6" xfId="30912"/>
    <cellStyle name="Accent2 2 2 7" xfId="30913"/>
    <cellStyle name="Accent2 2 2 8" xfId="30914"/>
    <cellStyle name="Accent2 2 2 9" xfId="30915"/>
    <cellStyle name="Accent2 2 2_AFS-Nino" xfId="30916"/>
    <cellStyle name="Accent2 2 20" xfId="30917"/>
    <cellStyle name="Accent2 2 21" xfId="30918"/>
    <cellStyle name="Accent2 2 22" xfId="23294"/>
    <cellStyle name="Accent2 2 3" xfId="525"/>
    <cellStyle name="Accent2 2 3 10" xfId="30919"/>
    <cellStyle name="Accent2 2 3 11" xfId="30920"/>
    <cellStyle name="Accent2 2 3 12" xfId="22792"/>
    <cellStyle name="Accent2 2 3 2" xfId="23631"/>
    <cellStyle name="Accent2 2 3 2 2" xfId="30921"/>
    <cellStyle name="Accent2 2 3 2 2 2" xfId="30922"/>
    <cellStyle name="Accent2 2 3 2 2 3" xfId="30923"/>
    <cellStyle name="Accent2 2 3 2 3" xfId="30924"/>
    <cellStyle name="Accent2 2 3 2 4" xfId="30925"/>
    <cellStyle name="Accent2 2 3 2_AFS-Nino" xfId="30926"/>
    <cellStyle name="Accent2 2 3 3" xfId="24470"/>
    <cellStyle name="Accent2 2 3 3 2" xfId="30927"/>
    <cellStyle name="Accent2 2 3 3 2 2" xfId="30928"/>
    <cellStyle name="Accent2 2 3 3 2 3" xfId="30929"/>
    <cellStyle name="Accent2 2 3 3 3" xfId="30930"/>
    <cellStyle name="Accent2 2 3 3 4" xfId="30931"/>
    <cellStyle name="Accent2 2 3 3_AFS-Nino" xfId="30932"/>
    <cellStyle name="Accent2 2 3 4" xfId="30933"/>
    <cellStyle name="Accent2 2 3 4 2" xfId="30934"/>
    <cellStyle name="Accent2 2 3 4 3" xfId="30935"/>
    <cellStyle name="Accent2 2 3 5" xfId="30936"/>
    <cellStyle name="Accent2 2 3 6" xfId="30937"/>
    <cellStyle name="Accent2 2 3 7" xfId="30938"/>
    <cellStyle name="Accent2 2 3 8" xfId="30939"/>
    <cellStyle name="Accent2 2 3 9" xfId="30940"/>
    <cellStyle name="Accent2 2 3_AFS-Nino" xfId="30941"/>
    <cellStyle name="Accent2 2 4" xfId="526"/>
    <cellStyle name="Accent2 2 4 10" xfId="30942"/>
    <cellStyle name="Accent2 2 4 11" xfId="30943"/>
    <cellStyle name="Accent2 2 4 12" xfId="22793"/>
    <cellStyle name="Accent2 2 4 2" xfId="23632"/>
    <cellStyle name="Accent2 2 4 2 2" xfId="30944"/>
    <cellStyle name="Accent2 2 4 2 2 2" xfId="30945"/>
    <cellStyle name="Accent2 2 4 2 2 3" xfId="30946"/>
    <cellStyle name="Accent2 2 4 2 3" xfId="30947"/>
    <cellStyle name="Accent2 2 4 2 4" xfId="30948"/>
    <cellStyle name="Accent2 2 4 2_AFS-Nino" xfId="30949"/>
    <cellStyle name="Accent2 2 4 3" xfId="24471"/>
    <cellStyle name="Accent2 2 4 3 2" xfId="30950"/>
    <cellStyle name="Accent2 2 4 3 2 2" xfId="30951"/>
    <cellStyle name="Accent2 2 4 3 2 3" xfId="30952"/>
    <cellStyle name="Accent2 2 4 3 3" xfId="30953"/>
    <cellStyle name="Accent2 2 4 3 4" xfId="30954"/>
    <cellStyle name="Accent2 2 4 3_AFS-Nino" xfId="30955"/>
    <cellStyle name="Accent2 2 4 4" xfId="30956"/>
    <cellStyle name="Accent2 2 4 4 2" xfId="30957"/>
    <cellStyle name="Accent2 2 4 4 3" xfId="30958"/>
    <cellStyle name="Accent2 2 4 5" xfId="30959"/>
    <cellStyle name="Accent2 2 4 6" xfId="30960"/>
    <cellStyle name="Accent2 2 4 7" xfId="30961"/>
    <cellStyle name="Accent2 2 4 8" xfId="30962"/>
    <cellStyle name="Accent2 2 4 9" xfId="30963"/>
    <cellStyle name="Accent2 2 4_AFS-Nino" xfId="30964"/>
    <cellStyle name="Accent2 2 5" xfId="527"/>
    <cellStyle name="Accent2 2 5 10" xfId="30965"/>
    <cellStyle name="Accent2 2 5 11" xfId="30966"/>
    <cellStyle name="Accent2 2 5 12" xfId="22794"/>
    <cellStyle name="Accent2 2 5 2" xfId="23633"/>
    <cellStyle name="Accent2 2 5 2 2" xfId="30967"/>
    <cellStyle name="Accent2 2 5 2 2 2" xfId="30968"/>
    <cellStyle name="Accent2 2 5 2 2 3" xfId="30969"/>
    <cellStyle name="Accent2 2 5 2 3" xfId="30970"/>
    <cellStyle name="Accent2 2 5 2 4" xfId="30971"/>
    <cellStyle name="Accent2 2 5 2_AFS-Nino" xfId="30972"/>
    <cellStyle name="Accent2 2 5 3" xfId="24472"/>
    <cellStyle name="Accent2 2 5 3 2" xfId="30973"/>
    <cellStyle name="Accent2 2 5 3 2 2" xfId="30974"/>
    <cellStyle name="Accent2 2 5 3 2 3" xfId="30975"/>
    <cellStyle name="Accent2 2 5 3 3" xfId="30976"/>
    <cellStyle name="Accent2 2 5 3 4" xfId="30977"/>
    <cellStyle name="Accent2 2 5 3_AFS-Nino" xfId="30978"/>
    <cellStyle name="Accent2 2 5 4" xfId="30979"/>
    <cellStyle name="Accent2 2 5 4 2" xfId="30980"/>
    <cellStyle name="Accent2 2 5 4 3" xfId="30981"/>
    <cellStyle name="Accent2 2 5 5" xfId="30982"/>
    <cellStyle name="Accent2 2 5 6" xfId="30983"/>
    <cellStyle name="Accent2 2 5 7" xfId="30984"/>
    <cellStyle name="Accent2 2 5 8" xfId="30985"/>
    <cellStyle name="Accent2 2 5 9" xfId="30986"/>
    <cellStyle name="Accent2 2 5_AFS-Nino" xfId="30987"/>
    <cellStyle name="Accent2 2 6" xfId="528"/>
    <cellStyle name="Accent2 2 6 10" xfId="30988"/>
    <cellStyle name="Accent2 2 6 11" xfId="30989"/>
    <cellStyle name="Accent2 2 6 12" xfId="22795"/>
    <cellStyle name="Accent2 2 6 2" xfId="23634"/>
    <cellStyle name="Accent2 2 6 2 2" xfId="30990"/>
    <cellStyle name="Accent2 2 6 2 2 2" xfId="30991"/>
    <cellStyle name="Accent2 2 6 2 2 3" xfId="30992"/>
    <cellStyle name="Accent2 2 6 2 3" xfId="30993"/>
    <cellStyle name="Accent2 2 6 2 4" xfId="30994"/>
    <cellStyle name="Accent2 2 6 2_AFS-Nino" xfId="30995"/>
    <cellStyle name="Accent2 2 6 3" xfId="24473"/>
    <cellStyle name="Accent2 2 6 3 2" xfId="30996"/>
    <cellStyle name="Accent2 2 6 3 2 2" xfId="30997"/>
    <cellStyle name="Accent2 2 6 3 2 3" xfId="30998"/>
    <cellStyle name="Accent2 2 6 3 3" xfId="30999"/>
    <cellStyle name="Accent2 2 6 3 4" xfId="31000"/>
    <cellStyle name="Accent2 2 6 3_AFS-Nino" xfId="31001"/>
    <cellStyle name="Accent2 2 6 4" xfId="31002"/>
    <cellStyle name="Accent2 2 6 4 2" xfId="31003"/>
    <cellStyle name="Accent2 2 6 4 3" xfId="31004"/>
    <cellStyle name="Accent2 2 6 5" xfId="31005"/>
    <cellStyle name="Accent2 2 6 6" xfId="31006"/>
    <cellStyle name="Accent2 2 6 7" xfId="31007"/>
    <cellStyle name="Accent2 2 6 8" xfId="31008"/>
    <cellStyle name="Accent2 2 6 9" xfId="31009"/>
    <cellStyle name="Accent2 2 6_AFS-Nino" xfId="31010"/>
    <cellStyle name="Accent2 2 7" xfId="529"/>
    <cellStyle name="Accent2 2 7 10" xfId="31011"/>
    <cellStyle name="Accent2 2 7 11" xfId="31012"/>
    <cellStyle name="Accent2 2 7 12" xfId="22796"/>
    <cellStyle name="Accent2 2 7 2" xfId="23635"/>
    <cellStyle name="Accent2 2 7 2 2" xfId="31013"/>
    <cellStyle name="Accent2 2 7 2 2 2" xfId="31014"/>
    <cellStyle name="Accent2 2 7 2 2 3" xfId="31015"/>
    <cellStyle name="Accent2 2 7 2 3" xfId="31016"/>
    <cellStyle name="Accent2 2 7 2 4" xfId="31017"/>
    <cellStyle name="Accent2 2 7 2_AFS-Nino" xfId="31018"/>
    <cellStyle name="Accent2 2 7 3" xfId="24474"/>
    <cellStyle name="Accent2 2 7 3 2" xfId="31019"/>
    <cellStyle name="Accent2 2 7 3 2 2" xfId="31020"/>
    <cellStyle name="Accent2 2 7 3 2 3" xfId="31021"/>
    <cellStyle name="Accent2 2 7 3 3" xfId="31022"/>
    <cellStyle name="Accent2 2 7 3 4" xfId="31023"/>
    <cellStyle name="Accent2 2 7 3_AFS-Nino" xfId="31024"/>
    <cellStyle name="Accent2 2 7 4" xfId="31025"/>
    <cellStyle name="Accent2 2 7 4 2" xfId="31026"/>
    <cellStyle name="Accent2 2 7 4 3" xfId="31027"/>
    <cellStyle name="Accent2 2 7 5" xfId="31028"/>
    <cellStyle name="Accent2 2 7 6" xfId="31029"/>
    <cellStyle name="Accent2 2 7 7" xfId="31030"/>
    <cellStyle name="Accent2 2 7 8" xfId="31031"/>
    <cellStyle name="Accent2 2 7 9" xfId="31032"/>
    <cellStyle name="Accent2 2 7_AFS-Nino" xfId="31033"/>
    <cellStyle name="Accent2 2 8" xfId="530"/>
    <cellStyle name="Accent2 2 8 10" xfId="31034"/>
    <cellStyle name="Accent2 2 8 11" xfId="31035"/>
    <cellStyle name="Accent2 2 8 12" xfId="22797"/>
    <cellStyle name="Accent2 2 8 2" xfId="23636"/>
    <cellStyle name="Accent2 2 8 2 2" xfId="31036"/>
    <cellStyle name="Accent2 2 8 2 2 2" xfId="31037"/>
    <cellStyle name="Accent2 2 8 2 2 3" xfId="31038"/>
    <cellStyle name="Accent2 2 8 2 3" xfId="31039"/>
    <cellStyle name="Accent2 2 8 2 4" xfId="31040"/>
    <cellStyle name="Accent2 2 8 2_AFS-Nino" xfId="31041"/>
    <cellStyle name="Accent2 2 8 3" xfId="24475"/>
    <cellStyle name="Accent2 2 8 3 2" xfId="31042"/>
    <cellStyle name="Accent2 2 8 3 2 2" xfId="31043"/>
    <cellStyle name="Accent2 2 8 3 2 3" xfId="31044"/>
    <cellStyle name="Accent2 2 8 3 3" xfId="31045"/>
    <cellStyle name="Accent2 2 8 3 4" xfId="31046"/>
    <cellStyle name="Accent2 2 8 3_AFS-Nino" xfId="31047"/>
    <cellStyle name="Accent2 2 8 4" xfId="31048"/>
    <cellStyle name="Accent2 2 8 4 2" xfId="31049"/>
    <cellStyle name="Accent2 2 8 4 3" xfId="31050"/>
    <cellStyle name="Accent2 2 8 5" xfId="31051"/>
    <cellStyle name="Accent2 2 8 6" xfId="31052"/>
    <cellStyle name="Accent2 2 8 7" xfId="31053"/>
    <cellStyle name="Accent2 2 8 8" xfId="31054"/>
    <cellStyle name="Accent2 2 8 9" xfId="31055"/>
    <cellStyle name="Accent2 2 8_AFS-Nino" xfId="31056"/>
    <cellStyle name="Accent2 2 9" xfId="531"/>
    <cellStyle name="Accent2 2 9 10" xfId="31057"/>
    <cellStyle name="Accent2 2 9 11" xfId="31058"/>
    <cellStyle name="Accent2 2 9 12" xfId="22798"/>
    <cellStyle name="Accent2 2 9 2" xfId="23637"/>
    <cellStyle name="Accent2 2 9 2 2" xfId="31059"/>
    <cellStyle name="Accent2 2 9 2 2 2" xfId="31060"/>
    <cellStyle name="Accent2 2 9 2 2 3" xfId="31061"/>
    <cellStyle name="Accent2 2 9 2 3" xfId="31062"/>
    <cellStyle name="Accent2 2 9 2 4" xfId="31063"/>
    <cellStyle name="Accent2 2 9 2_AFS-Nino" xfId="31064"/>
    <cellStyle name="Accent2 2 9 3" xfId="24476"/>
    <cellStyle name="Accent2 2 9 3 2" xfId="31065"/>
    <cellStyle name="Accent2 2 9 3 2 2" xfId="31066"/>
    <cellStyle name="Accent2 2 9 3 2 3" xfId="31067"/>
    <cellStyle name="Accent2 2 9 3 3" xfId="31068"/>
    <cellStyle name="Accent2 2 9 3 4" xfId="31069"/>
    <cellStyle name="Accent2 2 9 3_AFS-Nino" xfId="31070"/>
    <cellStyle name="Accent2 2 9 4" xfId="31071"/>
    <cellStyle name="Accent2 2 9 4 2" xfId="31072"/>
    <cellStyle name="Accent2 2 9 4 3" xfId="31073"/>
    <cellStyle name="Accent2 2 9 5" xfId="31074"/>
    <cellStyle name="Accent2 2 9 6" xfId="31075"/>
    <cellStyle name="Accent2 2 9 7" xfId="31076"/>
    <cellStyle name="Accent2 2 9 8" xfId="31077"/>
    <cellStyle name="Accent2 2 9 9" xfId="31078"/>
    <cellStyle name="Accent2 2 9_AFS-Nino" xfId="31079"/>
    <cellStyle name="Accent2 3" xfId="532"/>
    <cellStyle name="Accent2 3 2" xfId="533"/>
    <cellStyle name="Accent2 3 3" xfId="534"/>
    <cellStyle name="Accent2 3 4" xfId="31080"/>
    <cellStyle name="Accent2 4" xfId="535"/>
    <cellStyle name="Accent2 4 2" xfId="536"/>
    <cellStyle name="Accent2 4 3" xfId="537"/>
    <cellStyle name="Accent2 4 4" xfId="31081"/>
    <cellStyle name="Accent2 5" xfId="538"/>
    <cellStyle name="Accent2 5 2" xfId="539"/>
    <cellStyle name="Accent2 5 3" xfId="540"/>
    <cellStyle name="Accent2 5 4" xfId="31082"/>
    <cellStyle name="Accent2 6" xfId="541"/>
    <cellStyle name="Accent2 6 2" xfId="542"/>
    <cellStyle name="Accent2 6 3" xfId="543"/>
    <cellStyle name="Accent2 6 4" xfId="31083"/>
    <cellStyle name="Accent2 7" xfId="544"/>
    <cellStyle name="Accent2 8" xfId="545"/>
    <cellStyle name="Accent2 9" xfId="546"/>
    <cellStyle name="Accent3 - 20%" xfId="547"/>
    <cellStyle name="Accent3 - 20% 2" xfId="23638"/>
    <cellStyle name="Accent3 - 20% 2 2" xfId="24477"/>
    <cellStyle name="Accent3 - 20% 2 2 2" xfId="31084"/>
    <cellStyle name="Accent3 - 20% 2 2 2 2" xfId="31085"/>
    <cellStyle name="Accent3 - 20% 2 2 2 3" xfId="31086"/>
    <cellStyle name="Accent3 - 20% 2 2 3" xfId="31087"/>
    <cellStyle name="Accent3 - 20% 2 2 4" xfId="31088"/>
    <cellStyle name="Accent3 - 20% 2 3" xfId="31089"/>
    <cellStyle name="Accent3 - 20% 2 3 2" xfId="31090"/>
    <cellStyle name="Accent3 - 20% 2 3 3" xfId="31091"/>
    <cellStyle name="Accent3 - 20% 2 4" xfId="31092"/>
    <cellStyle name="Accent3 - 20% 2 5" xfId="31093"/>
    <cellStyle name="Accent3 - 20% 3" xfId="24478"/>
    <cellStyle name="Accent3 - 20% 3 2" xfId="31094"/>
    <cellStyle name="Accent3 - 20% 3 2 2" xfId="31095"/>
    <cellStyle name="Accent3 - 20% 3 2 3" xfId="31096"/>
    <cellStyle name="Accent3 - 20% 3 3" xfId="31097"/>
    <cellStyle name="Accent3 - 20% 3 4" xfId="31098"/>
    <cellStyle name="Accent3 - 20% 4" xfId="31099"/>
    <cellStyle name="Accent3 - 20% 4 2" xfId="31100"/>
    <cellStyle name="Accent3 - 20% 4 3" xfId="31101"/>
    <cellStyle name="Accent3 - 20% 5" xfId="31102"/>
    <cellStyle name="Accent3 - 20% 6" xfId="31103"/>
    <cellStyle name="Accent3 - 20% 7" xfId="22799"/>
    <cellStyle name="Accent3 - 40%" xfId="548"/>
    <cellStyle name="Accent3 - 40% 2" xfId="23639"/>
    <cellStyle name="Accent3 - 40% 2 2" xfId="24479"/>
    <cellStyle name="Accent3 - 40% 2 2 2" xfId="31104"/>
    <cellStyle name="Accent3 - 40% 2 2 2 2" xfId="31105"/>
    <cellStyle name="Accent3 - 40% 2 2 2 3" xfId="31106"/>
    <cellStyle name="Accent3 - 40% 2 2 3" xfId="31107"/>
    <cellStyle name="Accent3 - 40% 2 2 4" xfId="31108"/>
    <cellStyle name="Accent3 - 40% 2 3" xfId="31109"/>
    <cellStyle name="Accent3 - 40% 2 3 2" xfId="31110"/>
    <cellStyle name="Accent3 - 40% 2 3 3" xfId="31111"/>
    <cellStyle name="Accent3 - 40% 2 4" xfId="31112"/>
    <cellStyle name="Accent3 - 40% 2 5" xfId="31113"/>
    <cellStyle name="Accent3 - 40% 3" xfId="24480"/>
    <cellStyle name="Accent3 - 40% 3 2" xfId="31114"/>
    <cellStyle name="Accent3 - 40% 3 2 2" xfId="31115"/>
    <cellStyle name="Accent3 - 40% 3 2 3" xfId="31116"/>
    <cellStyle name="Accent3 - 40% 3 3" xfId="31117"/>
    <cellStyle name="Accent3 - 40% 3 4" xfId="31118"/>
    <cellStyle name="Accent3 - 40% 4" xfId="31119"/>
    <cellStyle name="Accent3 - 40% 4 2" xfId="31120"/>
    <cellStyle name="Accent3 - 40% 4 3" xfId="31121"/>
    <cellStyle name="Accent3 - 40% 5" xfId="31122"/>
    <cellStyle name="Accent3 - 40% 6" xfId="31123"/>
    <cellStyle name="Accent3 - 40% 7" xfId="22800"/>
    <cellStyle name="Accent3 - 60%" xfId="549"/>
    <cellStyle name="Accent3 - 60% 2" xfId="23640"/>
    <cellStyle name="Accent3 - 60% 2 2" xfId="24481"/>
    <cellStyle name="Accent3 - 60% 2 2 2" xfId="31124"/>
    <cellStyle name="Accent3 - 60% 2 2 2 2" xfId="31125"/>
    <cellStyle name="Accent3 - 60% 2 2 2 3" xfId="31126"/>
    <cellStyle name="Accent3 - 60% 2 2 3" xfId="31127"/>
    <cellStyle name="Accent3 - 60% 2 2 4" xfId="31128"/>
    <cellStyle name="Accent3 - 60% 2 3" xfId="31129"/>
    <cellStyle name="Accent3 - 60% 2 3 2" xfId="31130"/>
    <cellStyle name="Accent3 - 60% 2 3 3" xfId="31131"/>
    <cellStyle name="Accent3 - 60% 2 4" xfId="31132"/>
    <cellStyle name="Accent3 - 60% 2 5" xfId="31133"/>
    <cellStyle name="Accent3 - 60% 3" xfId="24482"/>
    <cellStyle name="Accent3 - 60% 3 2" xfId="31134"/>
    <cellStyle name="Accent3 - 60% 3 2 2" xfId="31135"/>
    <cellStyle name="Accent3 - 60% 3 2 3" xfId="31136"/>
    <cellStyle name="Accent3 - 60% 3 3" xfId="31137"/>
    <cellStyle name="Accent3 - 60% 3 4" xfId="31138"/>
    <cellStyle name="Accent3 - 60% 4" xfId="31139"/>
    <cellStyle name="Accent3 - 60% 4 2" xfId="31140"/>
    <cellStyle name="Accent3 - 60% 4 3" xfId="31141"/>
    <cellStyle name="Accent3 - 60% 5" xfId="31142"/>
    <cellStyle name="Accent3 - 60% 6" xfId="31143"/>
    <cellStyle name="Accent3 - 60% 7" xfId="22801"/>
    <cellStyle name="Accent3 2" xfId="550"/>
    <cellStyle name="Accent3 2 10" xfId="551"/>
    <cellStyle name="Accent3 2 10 10" xfId="31144"/>
    <cellStyle name="Accent3 2 10 11" xfId="31145"/>
    <cellStyle name="Accent3 2 10 12" xfId="22802"/>
    <cellStyle name="Accent3 2 10 2" xfId="23641"/>
    <cellStyle name="Accent3 2 10 2 2" xfId="31146"/>
    <cellStyle name="Accent3 2 10 2 2 2" xfId="31147"/>
    <cellStyle name="Accent3 2 10 2 2 3" xfId="31148"/>
    <cellStyle name="Accent3 2 10 2 3" xfId="31149"/>
    <cellStyle name="Accent3 2 10 2 4" xfId="31150"/>
    <cellStyle name="Accent3 2 10 2_AFS-Nino" xfId="31151"/>
    <cellStyle name="Accent3 2 10 3" xfId="24483"/>
    <cellStyle name="Accent3 2 10 3 2" xfId="31152"/>
    <cellStyle name="Accent3 2 10 3 2 2" xfId="31153"/>
    <cellStyle name="Accent3 2 10 3 2 3" xfId="31154"/>
    <cellStyle name="Accent3 2 10 3 3" xfId="31155"/>
    <cellStyle name="Accent3 2 10 3 4" xfId="31156"/>
    <cellStyle name="Accent3 2 10 3_AFS-Nino" xfId="31157"/>
    <cellStyle name="Accent3 2 10 4" xfId="31158"/>
    <cellStyle name="Accent3 2 10 4 2" xfId="31159"/>
    <cellStyle name="Accent3 2 10 4 3" xfId="31160"/>
    <cellStyle name="Accent3 2 10 5" xfId="31161"/>
    <cellStyle name="Accent3 2 10 6" xfId="31162"/>
    <cellStyle name="Accent3 2 10 7" xfId="31163"/>
    <cellStyle name="Accent3 2 10 8" xfId="31164"/>
    <cellStyle name="Accent3 2 10 9" xfId="31165"/>
    <cellStyle name="Accent3 2 10_AFS-Nino" xfId="31166"/>
    <cellStyle name="Accent3 2 11" xfId="552"/>
    <cellStyle name="Accent3 2 11 2" xfId="31167"/>
    <cellStyle name="Accent3 2 11 2 2" xfId="31168"/>
    <cellStyle name="Accent3 2 11 2 3" xfId="31169"/>
    <cellStyle name="Accent3 2 11 3" xfId="31170"/>
    <cellStyle name="Accent3 2 11 4" xfId="31171"/>
    <cellStyle name="Accent3 2 11 5" xfId="24101"/>
    <cellStyle name="Accent3 2 12" xfId="553"/>
    <cellStyle name="Accent3 2 12 2" xfId="31172"/>
    <cellStyle name="Accent3 2 12 2 2" xfId="31173"/>
    <cellStyle name="Accent3 2 12 2 3" xfId="31174"/>
    <cellStyle name="Accent3 2 12 3" xfId="31175"/>
    <cellStyle name="Accent3 2 12 4" xfId="31176"/>
    <cellStyle name="Accent3 2 13" xfId="31177"/>
    <cellStyle name="Accent3 2 13 2" xfId="31178"/>
    <cellStyle name="Accent3 2 13 3" xfId="31179"/>
    <cellStyle name="Accent3 2 14" xfId="31180"/>
    <cellStyle name="Accent3 2 15" xfId="31181"/>
    <cellStyle name="Accent3 2 16" xfId="31182"/>
    <cellStyle name="Accent3 2 17" xfId="31183"/>
    <cellStyle name="Accent3 2 18" xfId="31184"/>
    <cellStyle name="Accent3 2 19" xfId="31185"/>
    <cellStyle name="Accent3 2 2" xfId="554"/>
    <cellStyle name="Accent3 2 2 10" xfId="31186"/>
    <cellStyle name="Accent3 2 2 11" xfId="31187"/>
    <cellStyle name="Accent3 2 2 12" xfId="22803"/>
    <cellStyle name="Accent3 2 2 2" xfId="555"/>
    <cellStyle name="Accent3 2 2 2 2" xfId="31188"/>
    <cellStyle name="Accent3 2 2 2 2 2" xfId="31189"/>
    <cellStyle name="Accent3 2 2 2 2 3" xfId="31190"/>
    <cellStyle name="Accent3 2 2 2 3" xfId="31191"/>
    <cellStyle name="Accent3 2 2 2 4" xfId="31192"/>
    <cellStyle name="Accent3 2 2 2 5" xfId="23642"/>
    <cellStyle name="Accent3 2 2 2_AFS-Nino" xfId="31193"/>
    <cellStyle name="Accent3 2 2 3" xfId="24484"/>
    <cellStyle name="Accent3 2 2 3 2" xfId="31194"/>
    <cellStyle name="Accent3 2 2 3 2 2" xfId="31195"/>
    <cellStyle name="Accent3 2 2 3 2 3" xfId="31196"/>
    <cellStyle name="Accent3 2 2 3 3" xfId="31197"/>
    <cellStyle name="Accent3 2 2 3 4" xfId="31198"/>
    <cellStyle name="Accent3 2 2 3_AFS-Nino" xfId="31199"/>
    <cellStyle name="Accent3 2 2 4" xfId="31200"/>
    <cellStyle name="Accent3 2 2 4 2" xfId="31201"/>
    <cellStyle name="Accent3 2 2 4 3" xfId="31202"/>
    <cellStyle name="Accent3 2 2 5" xfId="31203"/>
    <cellStyle name="Accent3 2 2 6" xfId="31204"/>
    <cellStyle name="Accent3 2 2 7" xfId="31205"/>
    <cellStyle name="Accent3 2 2 8" xfId="31206"/>
    <cellStyle name="Accent3 2 2 9" xfId="31207"/>
    <cellStyle name="Accent3 2 2_AFS-Nino" xfId="31208"/>
    <cellStyle name="Accent3 2 20" xfId="31209"/>
    <cellStyle name="Accent3 2 21" xfId="31210"/>
    <cellStyle name="Accent3 2 22" xfId="23295"/>
    <cellStyle name="Accent3 2 3" xfId="556"/>
    <cellStyle name="Accent3 2 3 10" xfId="31211"/>
    <cellStyle name="Accent3 2 3 11" xfId="31212"/>
    <cellStyle name="Accent3 2 3 12" xfId="22804"/>
    <cellStyle name="Accent3 2 3 2" xfId="23643"/>
    <cellStyle name="Accent3 2 3 2 2" xfId="31213"/>
    <cellStyle name="Accent3 2 3 2 2 2" xfId="31214"/>
    <cellStyle name="Accent3 2 3 2 2 3" xfId="31215"/>
    <cellStyle name="Accent3 2 3 2 3" xfId="31216"/>
    <cellStyle name="Accent3 2 3 2 4" xfId="31217"/>
    <cellStyle name="Accent3 2 3 2_AFS-Nino" xfId="31218"/>
    <cellStyle name="Accent3 2 3 3" xfId="24485"/>
    <cellStyle name="Accent3 2 3 3 2" xfId="31219"/>
    <cellStyle name="Accent3 2 3 3 2 2" xfId="31220"/>
    <cellStyle name="Accent3 2 3 3 2 3" xfId="31221"/>
    <cellStyle name="Accent3 2 3 3 3" xfId="31222"/>
    <cellStyle name="Accent3 2 3 3 4" xfId="31223"/>
    <cellStyle name="Accent3 2 3 3_AFS-Nino" xfId="31224"/>
    <cellStyle name="Accent3 2 3 4" xfId="31225"/>
    <cellStyle name="Accent3 2 3 4 2" xfId="31226"/>
    <cellStyle name="Accent3 2 3 4 3" xfId="31227"/>
    <cellStyle name="Accent3 2 3 5" xfId="31228"/>
    <cellStyle name="Accent3 2 3 6" xfId="31229"/>
    <cellStyle name="Accent3 2 3 7" xfId="31230"/>
    <cellStyle name="Accent3 2 3 8" xfId="31231"/>
    <cellStyle name="Accent3 2 3 9" xfId="31232"/>
    <cellStyle name="Accent3 2 3_AFS-Nino" xfId="31233"/>
    <cellStyle name="Accent3 2 4" xfId="557"/>
    <cellStyle name="Accent3 2 4 10" xfId="31234"/>
    <cellStyle name="Accent3 2 4 11" xfId="31235"/>
    <cellStyle name="Accent3 2 4 12" xfId="22805"/>
    <cellStyle name="Accent3 2 4 2" xfId="23644"/>
    <cellStyle name="Accent3 2 4 2 2" xfId="31236"/>
    <cellStyle name="Accent3 2 4 2 2 2" xfId="31237"/>
    <cellStyle name="Accent3 2 4 2 2 3" xfId="31238"/>
    <cellStyle name="Accent3 2 4 2 3" xfId="31239"/>
    <cellStyle name="Accent3 2 4 2 4" xfId="31240"/>
    <cellStyle name="Accent3 2 4 2_AFS-Nino" xfId="31241"/>
    <cellStyle name="Accent3 2 4 3" xfId="24486"/>
    <cellStyle name="Accent3 2 4 3 2" xfId="31242"/>
    <cellStyle name="Accent3 2 4 3 2 2" xfId="31243"/>
    <cellStyle name="Accent3 2 4 3 2 3" xfId="31244"/>
    <cellStyle name="Accent3 2 4 3 3" xfId="31245"/>
    <cellStyle name="Accent3 2 4 3 4" xfId="31246"/>
    <cellStyle name="Accent3 2 4 3_AFS-Nino" xfId="31247"/>
    <cellStyle name="Accent3 2 4 4" xfId="31248"/>
    <cellStyle name="Accent3 2 4 4 2" xfId="31249"/>
    <cellStyle name="Accent3 2 4 4 3" xfId="31250"/>
    <cellStyle name="Accent3 2 4 5" xfId="31251"/>
    <cellStyle name="Accent3 2 4 6" xfId="31252"/>
    <cellStyle name="Accent3 2 4 7" xfId="31253"/>
    <cellStyle name="Accent3 2 4 8" xfId="31254"/>
    <cellStyle name="Accent3 2 4 9" xfId="31255"/>
    <cellStyle name="Accent3 2 4_AFS-Nino" xfId="31256"/>
    <cellStyle name="Accent3 2 5" xfId="558"/>
    <cellStyle name="Accent3 2 5 10" xfId="31257"/>
    <cellStyle name="Accent3 2 5 11" xfId="31258"/>
    <cellStyle name="Accent3 2 5 12" xfId="22806"/>
    <cellStyle name="Accent3 2 5 2" xfId="23645"/>
    <cellStyle name="Accent3 2 5 2 2" xfId="31259"/>
    <cellStyle name="Accent3 2 5 2 2 2" xfId="31260"/>
    <cellStyle name="Accent3 2 5 2 2 3" xfId="31261"/>
    <cellStyle name="Accent3 2 5 2 3" xfId="31262"/>
    <cellStyle name="Accent3 2 5 2 4" xfId="31263"/>
    <cellStyle name="Accent3 2 5 2_AFS-Nino" xfId="31264"/>
    <cellStyle name="Accent3 2 5 3" xfId="24487"/>
    <cellStyle name="Accent3 2 5 3 2" xfId="31265"/>
    <cellStyle name="Accent3 2 5 3 2 2" xfId="31266"/>
    <cellStyle name="Accent3 2 5 3 2 3" xfId="31267"/>
    <cellStyle name="Accent3 2 5 3 3" xfId="31268"/>
    <cellStyle name="Accent3 2 5 3 4" xfId="31269"/>
    <cellStyle name="Accent3 2 5 3_AFS-Nino" xfId="31270"/>
    <cellStyle name="Accent3 2 5 4" xfId="31271"/>
    <cellStyle name="Accent3 2 5 4 2" xfId="31272"/>
    <cellStyle name="Accent3 2 5 4 3" xfId="31273"/>
    <cellStyle name="Accent3 2 5 5" xfId="31274"/>
    <cellStyle name="Accent3 2 5 6" xfId="31275"/>
    <cellStyle name="Accent3 2 5 7" xfId="31276"/>
    <cellStyle name="Accent3 2 5 8" xfId="31277"/>
    <cellStyle name="Accent3 2 5 9" xfId="31278"/>
    <cellStyle name="Accent3 2 5_AFS-Nino" xfId="31279"/>
    <cellStyle name="Accent3 2 6" xfId="559"/>
    <cellStyle name="Accent3 2 6 10" xfId="31280"/>
    <cellStyle name="Accent3 2 6 11" xfId="31281"/>
    <cellStyle name="Accent3 2 6 12" xfId="22807"/>
    <cellStyle name="Accent3 2 6 2" xfId="23646"/>
    <cellStyle name="Accent3 2 6 2 2" xfId="31282"/>
    <cellStyle name="Accent3 2 6 2 2 2" xfId="31283"/>
    <cellStyle name="Accent3 2 6 2 2 3" xfId="31284"/>
    <cellStyle name="Accent3 2 6 2 3" xfId="31285"/>
    <cellStyle name="Accent3 2 6 2 4" xfId="31286"/>
    <cellStyle name="Accent3 2 6 2_AFS-Nino" xfId="31287"/>
    <cellStyle name="Accent3 2 6 3" xfId="24488"/>
    <cellStyle name="Accent3 2 6 3 2" xfId="31288"/>
    <cellStyle name="Accent3 2 6 3 2 2" xfId="31289"/>
    <cellStyle name="Accent3 2 6 3 2 3" xfId="31290"/>
    <cellStyle name="Accent3 2 6 3 3" xfId="31291"/>
    <cellStyle name="Accent3 2 6 3 4" xfId="31292"/>
    <cellStyle name="Accent3 2 6 3_AFS-Nino" xfId="31293"/>
    <cellStyle name="Accent3 2 6 4" xfId="31294"/>
    <cellStyle name="Accent3 2 6 4 2" xfId="31295"/>
    <cellStyle name="Accent3 2 6 4 3" xfId="31296"/>
    <cellStyle name="Accent3 2 6 5" xfId="31297"/>
    <cellStyle name="Accent3 2 6 6" xfId="31298"/>
    <cellStyle name="Accent3 2 6 7" xfId="31299"/>
    <cellStyle name="Accent3 2 6 8" xfId="31300"/>
    <cellStyle name="Accent3 2 6 9" xfId="31301"/>
    <cellStyle name="Accent3 2 6_AFS-Nino" xfId="31302"/>
    <cellStyle name="Accent3 2 7" xfId="560"/>
    <cellStyle name="Accent3 2 7 10" xfId="31303"/>
    <cellStyle name="Accent3 2 7 11" xfId="31304"/>
    <cellStyle name="Accent3 2 7 12" xfId="22808"/>
    <cellStyle name="Accent3 2 7 2" xfId="23647"/>
    <cellStyle name="Accent3 2 7 2 2" xfId="31305"/>
    <cellStyle name="Accent3 2 7 2 2 2" xfId="31306"/>
    <cellStyle name="Accent3 2 7 2 2 3" xfId="31307"/>
    <cellStyle name="Accent3 2 7 2 3" xfId="31308"/>
    <cellStyle name="Accent3 2 7 2 4" xfId="31309"/>
    <cellStyle name="Accent3 2 7 2_AFS-Nino" xfId="31310"/>
    <cellStyle name="Accent3 2 7 3" xfId="24489"/>
    <cellStyle name="Accent3 2 7 3 2" xfId="31311"/>
    <cellStyle name="Accent3 2 7 3 2 2" xfId="31312"/>
    <cellStyle name="Accent3 2 7 3 2 3" xfId="31313"/>
    <cellStyle name="Accent3 2 7 3 3" xfId="31314"/>
    <cellStyle name="Accent3 2 7 3 4" xfId="31315"/>
    <cellStyle name="Accent3 2 7 3_AFS-Nino" xfId="31316"/>
    <cellStyle name="Accent3 2 7 4" xfId="31317"/>
    <cellStyle name="Accent3 2 7 4 2" xfId="31318"/>
    <cellStyle name="Accent3 2 7 4 3" xfId="31319"/>
    <cellStyle name="Accent3 2 7 5" xfId="31320"/>
    <cellStyle name="Accent3 2 7 6" xfId="31321"/>
    <cellStyle name="Accent3 2 7 7" xfId="31322"/>
    <cellStyle name="Accent3 2 7 8" xfId="31323"/>
    <cellStyle name="Accent3 2 7 9" xfId="31324"/>
    <cellStyle name="Accent3 2 7_AFS-Nino" xfId="31325"/>
    <cellStyle name="Accent3 2 8" xfId="561"/>
    <cellStyle name="Accent3 2 8 10" xfId="31326"/>
    <cellStyle name="Accent3 2 8 11" xfId="31327"/>
    <cellStyle name="Accent3 2 8 12" xfId="22809"/>
    <cellStyle name="Accent3 2 8 2" xfId="23648"/>
    <cellStyle name="Accent3 2 8 2 2" xfId="31328"/>
    <cellStyle name="Accent3 2 8 2 2 2" xfId="31329"/>
    <cellStyle name="Accent3 2 8 2 2 3" xfId="31330"/>
    <cellStyle name="Accent3 2 8 2 3" xfId="31331"/>
    <cellStyle name="Accent3 2 8 2 4" xfId="31332"/>
    <cellStyle name="Accent3 2 8 2_AFS-Nino" xfId="31333"/>
    <cellStyle name="Accent3 2 8 3" xfId="24490"/>
    <cellStyle name="Accent3 2 8 3 2" xfId="31334"/>
    <cellStyle name="Accent3 2 8 3 2 2" xfId="31335"/>
    <cellStyle name="Accent3 2 8 3 2 3" xfId="31336"/>
    <cellStyle name="Accent3 2 8 3 3" xfId="31337"/>
    <cellStyle name="Accent3 2 8 3 4" xfId="31338"/>
    <cellStyle name="Accent3 2 8 3_AFS-Nino" xfId="31339"/>
    <cellStyle name="Accent3 2 8 4" xfId="31340"/>
    <cellStyle name="Accent3 2 8 4 2" xfId="31341"/>
    <cellStyle name="Accent3 2 8 4 3" xfId="31342"/>
    <cellStyle name="Accent3 2 8 5" xfId="31343"/>
    <cellStyle name="Accent3 2 8 6" xfId="31344"/>
    <cellStyle name="Accent3 2 8 7" xfId="31345"/>
    <cellStyle name="Accent3 2 8 8" xfId="31346"/>
    <cellStyle name="Accent3 2 8 9" xfId="31347"/>
    <cellStyle name="Accent3 2 8_AFS-Nino" xfId="31348"/>
    <cellStyle name="Accent3 2 9" xfId="562"/>
    <cellStyle name="Accent3 2 9 10" xfId="31349"/>
    <cellStyle name="Accent3 2 9 11" xfId="31350"/>
    <cellStyle name="Accent3 2 9 12" xfId="22810"/>
    <cellStyle name="Accent3 2 9 2" xfId="23649"/>
    <cellStyle name="Accent3 2 9 2 2" xfId="31351"/>
    <cellStyle name="Accent3 2 9 2 2 2" xfId="31352"/>
    <cellStyle name="Accent3 2 9 2 2 3" xfId="31353"/>
    <cellStyle name="Accent3 2 9 2 3" xfId="31354"/>
    <cellStyle name="Accent3 2 9 2 4" xfId="31355"/>
    <cellStyle name="Accent3 2 9 2_AFS-Nino" xfId="31356"/>
    <cellStyle name="Accent3 2 9 3" xfId="24491"/>
    <cellStyle name="Accent3 2 9 3 2" xfId="31357"/>
    <cellStyle name="Accent3 2 9 3 2 2" xfId="31358"/>
    <cellStyle name="Accent3 2 9 3 2 3" xfId="31359"/>
    <cellStyle name="Accent3 2 9 3 3" xfId="31360"/>
    <cellStyle name="Accent3 2 9 3 4" xfId="31361"/>
    <cellStyle name="Accent3 2 9 3_AFS-Nino" xfId="31362"/>
    <cellStyle name="Accent3 2 9 4" xfId="31363"/>
    <cellStyle name="Accent3 2 9 4 2" xfId="31364"/>
    <cellStyle name="Accent3 2 9 4 3" xfId="31365"/>
    <cellStyle name="Accent3 2 9 5" xfId="31366"/>
    <cellStyle name="Accent3 2 9 6" xfId="31367"/>
    <cellStyle name="Accent3 2 9 7" xfId="31368"/>
    <cellStyle name="Accent3 2 9 8" xfId="31369"/>
    <cellStyle name="Accent3 2 9 9" xfId="31370"/>
    <cellStyle name="Accent3 2 9_AFS-Nino" xfId="31371"/>
    <cellStyle name="Accent3 3" xfId="563"/>
    <cellStyle name="Accent3 3 2" xfId="564"/>
    <cellStyle name="Accent3 3 3" xfId="565"/>
    <cellStyle name="Accent3 3 4" xfId="31372"/>
    <cellStyle name="Accent3 4" xfId="566"/>
    <cellStyle name="Accent3 4 2" xfId="567"/>
    <cellStyle name="Accent3 4 3" xfId="568"/>
    <cellStyle name="Accent3 4 4" xfId="31373"/>
    <cellStyle name="Accent3 5" xfId="569"/>
    <cellStyle name="Accent3 5 2" xfId="570"/>
    <cellStyle name="Accent3 5 3" xfId="571"/>
    <cellStyle name="Accent3 5 4" xfId="31374"/>
    <cellStyle name="Accent3 6" xfId="572"/>
    <cellStyle name="Accent3 6 2" xfId="573"/>
    <cellStyle name="Accent3 6 3" xfId="574"/>
    <cellStyle name="Accent3 6 4" xfId="31375"/>
    <cellStyle name="Accent3 7" xfId="575"/>
    <cellStyle name="Accent3 8" xfId="576"/>
    <cellStyle name="Accent3 9" xfId="577"/>
    <cellStyle name="Accent4 - 20%" xfId="578"/>
    <cellStyle name="Accent4 - 20% 2" xfId="23650"/>
    <cellStyle name="Accent4 - 20% 2 2" xfId="24492"/>
    <cellStyle name="Accent4 - 20% 2 2 2" xfId="31376"/>
    <cellStyle name="Accent4 - 20% 2 2 2 2" xfId="31377"/>
    <cellStyle name="Accent4 - 20% 2 2 2 3" xfId="31378"/>
    <cellStyle name="Accent4 - 20% 2 2 3" xfId="31379"/>
    <cellStyle name="Accent4 - 20% 2 2 4" xfId="31380"/>
    <cellStyle name="Accent4 - 20% 2 3" xfId="31381"/>
    <cellStyle name="Accent4 - 20% 2 3 2" xfId="31382"/>
    <cellStyle name="Accent4 - 20% 2 3 3" xfId="31383"/>
    <cellStyle name="Accent4 - 20% 2 4" xfId="31384"/>
    <cellStyle name="Accent4 - 20% 2 5" xfId="31385"/>
    <cellStyle name="Accent4 - 20% 3" xfId="24493"/>
    <cellStyle name="Accent4 - 20% 3 2" xfId="31386"/>
    <cellStyle name="Accent4 - 20% 3 2 2" xfId="31387"/>
    <cellStyle name="Accent4 - 20% 3 2 3" xfId="31388"/>
    <cellStyle name="Accent4 - 20% 3 3" xfId="31389"/>
    <cellStyle name="Accent4 - 20% 3 4" xfId="31390"/>
    <cellStyle name="Accent4 - 20% 4" xfId="31391"/>
    <cellStyle name="Accent4 - 20% 4 2" xfId="31392"/>
    <cellStyle name="Accent4 - 20% 4 3" xfId="31393"/>
    <cellStyle name="Accent4 - 20% 5" xfId="31394"/>
    <cellStyle name="Accent4 - 20% 6" xfId="31395"/>
    <cellStyle name="Accent4 - 20% 7" xfId="22811"/>
    <cellStyle name="Accent4 - 40%" xfId="579"/>
    <cellStyle name="Accent4 - 40% 2" xfId="23651"/>
    <cellStyle name="Accent4 - 40% 2 2" xfId="24494"/>
    <cellStyle name="Accent4 - 40% 2 2 2" xfId="31396"/>
    <cellStyle name="Accent4 - 40% 2 2 2 2" xfId="31397"/>
    <cellStyle name="Accent4 - 40% 2 2 2 3" xfId="31398"/>
    <cellStyle name="Accent4 - 40% 2 2 3" xfId="31399"/>
    <cellStyle name="Accent4 - 40% 2 2 4" xfId="31400"/>
    <cellStyle name="Accent4 - 40% 2 3" xfId="31401"/>
    <cellStyle name="Accent4 - 40% 2 3 2" xfId="31402"/>
    <cellStyle name="Accent4 - 40% 2 3 3" xfId="31403"/>
    <cellStyle name="Accent4 - 40% 2 4" xfId="31404"/>
    <cellStyle name="Accent4 - 40% 2 5" xfId="31405"/>
    <cellStyle name="Accent4 - 40% 3" xfId="24495"/>
    <cellStyle name="Accent4 - 40% 3 2" xfId="31406"/>
    <cellStyle name="Accent4 - 40% 3 2 2" xfId="31407"/>
    <cellStyle name="Accent4 - 40% 3 2 3" xfId="31408"/>
    <cellStyle name="Accent4 - 40% 3 3" xfId="31409"/>
    <cellStyle name="Accent4 - 40% 3 4" xfId="31410"/>
    <cellStyle name="Accent4 - 40% 4" xfId="31411"/>
    <cellStyle name="Accent4 - 40% 4 2" xfId="31412"/>
    <cellStyle name="Accent4 - 40% 4 3" xfId="31413"/>
    <cellStyle name="Accent4 - 40% 5" xfId="31414"/>
    <cellStyle name="Accent4 - 40% 6" xfId="31415"/>
    <cellStyle name="Accent4 - 40% 7" xfId="22812"/>
    <cellStyle name="Accent4 - 60%" xfId="580"/>
    <cellStyle name="Accent4 - 60% 2" xfId="23652"/>
    <cellStyle name="Accent4 - 60% 2 2" xfId="24496"/>
    <cellStyle name="Accent4 - 60% 2 2 2" xfId="31416"/>
    <cellStyle name="Accent4 - 60% 2 2 2 2" xfId="31417"/>
    <cellStyle name="Accent4 - 60% 2 2 2 3" xfId="31418"/>
    <cellStyle name="Accent4 - 60% 2 2 3" xfId="31419"/>
    <cellStyle name="Accent4 - 60% 2 2 4" xfId="31420"/>
    <cellStyle name="Accent4 - 60% 2 3" xfId="31421"/>
    <cellStyle name="Accent4 - 60% 2 3 2" xfId="31422"/>
    <cellStyle name="Accent4 - 60% 2 3 3" xfId="31423"/>
    <cellStyle name="Accent4 - 60% 2 4" xfId="31424"/>
    <cellStyle name="Accent4 - 60% 2 5" xfId="31425"/>
    <cellStyle name="Accent4 - 60% 3" xfId="24497"/>
    <cellStyle name="Accent4 - 60% 3 2" xfId="31426"/>
    <cellStyle name="Accent4 - 60% 3 2 2" xfId="31427"/>
    <cellStyle name="Accent4 - 60% 3 2 3" xfId="31428"/>
    <cellStyle name="Accent4 - 60% 3 3" xfId="31429"/>
    <cellStyle name="Accent4 - 60% 3 4" xfId="31430"/>
    <cellStyle name="Accent4 - 60% 4" xfId="31431"/>
    <cellStyle name="Accent4 - 60% 4 2" xfId="31432"/>
    <cellStyle name="Accent4 - 60% 4 3" xfId="31433"/>
    <cellStyle name="Accent4 - 60% 5" xfId="31434"/>
    <cellStyle name="Accent4 - 60% 6" xfId="31435"/>
    <cellStyle name="Accent4 - 60% 7" xfId="22813"/>
    <cellStyle name="Accent4 2" xfId="581"/>
    <cellStyle name="Accent4 2 10" xfId="582"/>
    <cellStyle name="Accent4 2 10 10" xfId="31436"/>
    <cellStyle name="Accent4 2 10 11" xfId="31437"/>
    <cellStyle name="Accent4 2 10 12" xfId="22814"/>
    <cellStyle name="Accent4 2 10 2" xfId="23653"/>
    <cellStyle name="Accent4 2 10 2 2" xfId="31438"/>
    <cellStyle name="Accent4 2 10 2 2 2" xfId="31439"/>
    <cellStyle name="Accent4 2 10 2 2 3" xfId="31440"/>
    <cellStyle name="Accent4 2 10 2 3" xfId="31441"/>
    <cellStyle name="Accent4 2 10 2 4" xfId="31442"/>
    <cellStyle name="Accent4 2 10 2_AFS-Nino" xfId="31443"/>
    <cellStyle name="Accent4 2 10 3" xfId="24498"/>
    <cellStyle name="Accent4 2 10 3 2" xfId="31444"/>
    <cellStyle name="Accent4 2 10 3 2 2" xfId="31445"/>
    <cellStyle name="Accent4 2 10 3 2 3" xfId="31446"/>
    <cellStyle name="Accent4 2 10 3 3" xfId="31447"/>
    <cellStyle name="Accent4 2 10 3 4" xfId="31448"/>
    <cellStyle name="Accent4 2 10 3_AFS-Nino" xfId="31449"/>
    <cellStyle name="Accent4 2 10 4" xfId="31450"/>
    <cellStyle name="Accent4 2 10 4 2" xfId="31451"/>
    <cellStyle name="Accent4 2 10 4 3" xfId="31452"/>
    <cellStyle name="Accent4 2 10 5" xfId="31453"/>
    <cellStyle name="Accent4 2 10 6" xfId="31454"/>
    <cellStyle name="Accent4 2 10 7" xfId="31455"/>
    <cellStyle name="Accent4 2 10 8" xfId="31456"/>
    <cellStyle name="Accent4 2 10 9" xfId="31457"/>
    <cellStyle name="Accent4 2 10_AFS-Nino" xfId="31458"/>
    <cellStyle name="Accent4 2 11" xfId="583"/>
    <cellStyle name="Accent4 2 11 2" xfId="31459"/>
    <cellStyle name="Accent4 2 11 2 2" xfId="31460"/>
    <cellStyle name="Accent4 2 11 2 3" xfId="31461"/>
    <cellStyle name="Accent4 2 11 3" xfId="31462"/>
    <cellStyle name="Accent4 2 11 4" xfId="31463"/>
    <cellStyle name="Accent4 2 11 5" xfId="24102"/>
    <cellStyle name="Accent4 2 12" xfId="584"/>
    <cellStyle name="Accent4 2 12 2" xfId="31464"/>
    <cellStyle name="Accent4 2 12 2 2" xfId="31465"/>
    <cellStyle name="Accent4 2 12 2 3" xfId="31466"/>
    <cellStyle name="Accent4 2 12 3" xfId="31467"/>
    <cellStyle name="Accent4 2 12 4" xfId="31468"/>
    <cellStyle name="Accent4 2 13" xfId="31469"/>
    <cellStyle name="Accent4 2 13 2" xfId="31470"/>
    <cellStyle name="Accent4 2 13 3" xfId="31471"/>
    <cellStyle name="Accent4 2 14" xfId="31472"/>
    <cellStyle name="Accent4 2 15" xfId="31473"/>
    <cellStyle name="Accent4 2 16" xfId="31474"/>
    <cellStyle name="Accent4 2 17" xfId="31475"/>
    <cellStyle name="Accent4 2 18" xfId="31476"/>
    <cellStyle name="Accent4 2 19" xfId="31477"/>
    <cellStyle name="Accent4 2 2" xfId="585"/>
    <cellStyle name="Accent4 2 2 10" xfId="31478"/>
    <cellStyle name="Accent4 2 2 11" xfId="31479"/>
    <cellStyle name="Accent4 2 2 12" xfId="22815"/>
    <cellStyle name="Accent4 2 2 2" xfId="586"/>
    <cellStyle name="Accent4 2 2 2 2" xfId="31480"/>
    <cellStyle name="Accent4 2 2 2 2 2" xfId="31481"/>
    <cellStyle name="Accent4 2 2 2 2 3" xfId="31482"/>
    <cellStyle name="Accent4 2 2 2 3" xfId="31483"/>
    <cellStyle name="Accent4 2 2 2 4" xfId="31484"/>
    <cellStyle name="Accent4 2 2 2 5" xfId="23654"/>
    <cellStyle name="Accent4 2 2 2_AFS-Nino" xfId="31485"/>
    <cellStyle name="Accent4 2 2 3" xfId="24499"/>
    <cellStyle name="Accent4 2 2 3 2" xfId="31486"/>
    <cellStyle name="Accent4 2 2 3 2 2" xfId="31487"/>
    <cellStyle name="Accent4 2 2 3 2 3" xfId="31488"/>
    <cellStyle name="Accent4 2 2 3 3" xfId="31489"/>
    <cellStyle name="Accent4 2 2 3 4" xfId="31490"/>
    <cellStyle name="Accent4 2 2 3_AFS-Nino" xfId="31491"/>
    <cellStyle name="Accent4 2 2 4" xfId="31492"/>
    <cellStyle name="Accent4 2 2 4 2" xfId="31493"/>
    <cellStyle name="Accent4 2 2 4 3" xfId="31494"/>
    <cellStyle name="Accent4 2 2 5" xfId="31495"/>
    <cellStyle name="Accent4 2 2 6" xfId="31496"/>
    <cellStyle name="Accent4 2 2 7" xfId="31497"/>
    <cellStyle name="Accent4 2 2 8" xfId="31498"/>
    <cellStyle name="Accent4 2 2 9" xfId="31499"/>
    <cellStyle name="Accent4 2 2_AFS-Nino" xfId="31500"/>
    <cellStyle name="Accent4 2 20" xfId="31501"/>
    <cellStyle name="Accent4 2 21" xfId="31502"/>
    <cellStyle name="Accent4 2 22" xfId="23296"/>
    <cellStyle name="Accent4 2 3" xfId="587"/>
    <cellStyle name="Accent4 2 3 10" xfId="31503"/>
    <cellStyle name="Accent4 2 3 11" xfId="31504"/>
    <cellStyle name="Accent4 2 3 12" xfId="22816"/>
    <cellStyle name="Accent4 2 3 2" xfId="23655"/>
    <cellStyle name="Accent4 2 3 2 2" xfId="31505"/>
    <cellStyle name="Accent4 2 3 2 2 2" xfId="31506"/>
    <cellStyle name="Accent4 2 3 2 2 3" xfId="31507"/>
    <cellStyle name="Accent4 2 3 2 3" xfId="31508"/>
    <cellStyle name="Accent4 2 3 2 4" xfId="31509"/>
    <cellStyle name="Accent4 2 3 2_AFS-Nino" xfId="31510"/>
    <cellStyle name="Accent4 2 3 3" xfId="24500"/>
    <cellStyle name="Accent4 2 3 3 2" xfId="31511"/>
    <cellStyle name="Accent4 2 3 3 2 2" xfId="31512"/>
    <cellStyle name="Accent4 2 3 3 2 3" xfId="31513"/>
    <cellStyle name="Accent4 2 3 3 3" xfId="31514"/>
    <cellStyle name="Accent4 2 3 3 4" xfId="31515"/>
    <cellStyle name="Accent4 2 3 3_AFS-Nino" xfId="31516"/>
    <cellStyle name="Accent4 2 3 4" xfId="31517"/>
    <cellStyle name="Accent4 2 3 4 2" xfId="31518"/>
    <cellStyle name="Accent4 2 3 4 3" xfId="31519"/>
    <cellStyle name="Accent4 2 3 5" xfId="31520"/>
    <cellStyle name="Accent4 2 3 6" xfId="31521"/>
    <cellStyle name="Accent4 2 3 7" xfId="31522"/>
    <cellStyle name="Accent4 2 3 8" xfId="31523"/>
    <cellStyle name="Accent4 2 3 9" xfId="31524"/>
    <cellStyle name="Accent4 2 3_AFS-Nino" xfId="31525"/>
    <cellStyle name="Accent4 2 4" xfId="588"/>
    <cellStyle name="Accent4 2 4 10" xfId="31526"/>
    <cellStyle name="Accent4 2 4 11" xfId="31527"/>
    <cellStyle name="Accent4 2 4 12" xfId="22817"/>
    <cellStyle name="Accent4 2 4 2" xfId="23656"/>
    <cellStyle name="Accent4 2 4 2 2" xfId="31528"/>
    <cellStyle name="Accent4 2 4 2 2 2" xfId="31529"/>
    <cellStyle name="Accent4 2 4 2 2 3" xfId="31530"/>
    <cellStyle name="Accent4 2 4 2 3" xfId="31531"/>
    <cellStyle name="Accent4 2 4 2 4" xfId="31532"/>
    <cellStyle name="Accent4 2 4 2_AFS-Nino" xfId="31533"/>
    <cellStyle name="Accent4 2 4 3" xfId="24501"/>
    <cellStyle name="Accent4 2 4 3 2" xfId="31534"/>
    <cellStyle name="Accent4 2 4 3 2 2" xfId="31535"/>
    <cellStyle name="Accent4 2 4 3 2 3" xfId="31536"/>
    <cellStyle name="Accent4 2 4 3 3" xfId="31537"/>
    <cellStyle name="Accent4 2 4 3 4" xfId="31538"/>
    <cellStyle name="Accent4 2 4 3_AFS-Nino" xfId="31539"/>
    <cellStyle name="Accent4 2 4 4" xfId="31540"/>
    <cellStyle name="Accent4 2 4 4 2" xfId="31541"/>
    <cellStyle name="Accent4 2 4 4 3" xfId="31542"/>
    <cellStyle name="Accent4 2 4 5" xfId="31543"/>
    <cellStyle name="Accent4 2 4 6" xfId="31544"/>
    <cellStyle name="Accent4 2 4 7" xfId="31545"/>
    <cellStyle name="Accent4 2 4 8" xfId="31546"/>
    <cellStyle name="Accent4 2 4 9" xfId="31547"/>
    <cellStyle name="Accent4 2 4_AFS-Nino" xfId="31548"/>
    <cellStyle name="Accent4 2 5" xfId="589"/>
    <cellStyle name="Accent4 2 5 10" xfId="31549"/>
    <cellStyle name="Accent4 2 5 11" xfId="31550"/>
    <cellStyle name="Accent4 2 5 12" xfId="22818"/>
    <cellStyle name="Accent4 2 5 2" xfId="23657"/>
    <cellStyle name="Accent4 2 5 2 2" xfId="31551"/>
    <cellStyle name="Accent4 2 5 2 2 2" xfId="31552"/>
    <cellStyle name="Accent4 2 5 2 2 3" xfId="31553"/>
    <cellStyle name="Accent4 2 5 2 3" xfId="31554"/>
    <cellStyle name="Accent4 2 5 2 4" xfId="31555"/>
    <cellStyle name="Accent4 2 5 2_AFS-Nino" xfId="31556"/>
    <cellStyle name="Accent4 2 5 3" xfId="24502"/>
    <cellStyle name="Accent4 2 5 3 2" xfId="31557"/>
    <cellStyle name="Accent4 2 5 3 2 2" xfId="31558"/>
    <cellStyle name="Accent4 2 5 3 2 3" xfId="31559"/>
    <cellStyle name="Accent4 2 5 3 3" xfId="31560"/>
    <cellStyle name="Accent4 2 5 3 4" xfId="31561"/>
    <cellStyle name="Accent4 2 5 3_AFS-Nino" xfId="31562"/>
    <cellStyle name="Accent4 2 5 4" xfId="31563"/>
    <cellStyle name="Accent4 2 5 4 2" xfId="31564"/>
    <cellStyle name="Accent4 2 5 4 3" xfId="31565"/>
    <cellStyle name="Accent4 2 5 5" xfId="31566"/>
    <cellStyle name="Accent4 2 5 6" xfId="31567"/>
    <cellStyle name="Accent4 2 5 7" xfId="31568"/>
    <cellStyle name="Accent4 2 5 8" xfId="31569"/>
    <cellStyle name="Accent4 2 5 9" xfId="31570"/>
    <cellStyle name="Accent4 2 5_AFS-Nino" xfId="31571"/>
    <cellStyle name="Accent4 2 6" xfId="590"/>
    <cellStyle name="Accent4 2 6 10" xfId="31572"/>
    <cellStyle name="Accent4 2 6 11" xfId="31573"/>
    <cellStyle name="Accent4 2 6 12" xfId="22819"/>
    <cellStyle name="Accent4 2 6 2" xfId="23658"/>
    <cellStyle name="Accent4 2 6 2 2" xfId="31574"/>
    <cellStyle name="Accent4 2 6 2 2 2" xfId="31575"/>
    <cellStyle name="Accent4 2 6 2 2 3" xfId="31576"/>
    <cellStyle name="Accent4 2 6 2 3" xfId="31577"/>
    <cellStyle name="Accent4 2 6 2 4" xfId="31578"/>
    <cellStyle name="Accent4 2 6 2_AFS-Nino" xfId="31579"/>
    <cellStyle name="Accent4 2 6 3" xfId="24503"/>
    <cellStyle name="Accent4 2 6 3 2" xfId="31580"/>
    <cellStyle name="Accent4 2 6 3 2 2" xfId="31581"/>
    <cellStyle name="Accent4 2 6 3 2 3" xfId="31582"/>
    <cellStyle name="Accent4 2 6 3 3" xfId="31583"/>
    <cellStyle name="Accent4 2 6 3 4" xfId="31584"/>
    <cellStyle name="Accent4 2 6 3_AFS-Nino" xfId="31585"/>
    <cellStyle name="Accent4 2 6 4" xfId="31586"/>
    <cellStyle name="Accent4 2 6 4 2" xfId="31587"/>
    <cellStyle name="Accent4 2 6 4 3" xfId="31588"/>
    <cellStyle name="Accent4 2 6 5" xfId="31589"/>
    <cellStyle name="Accent4 2 6 6" xfId="31590"/>
    <cellStyle name="Accent4 2 6 7" xfId="31591"/>
    <cellStyle name="Accent4 2 6 8" xfId="31592"/>
    <cellStyle name="Accent4 2 6 9" xfId="31593"/>
    <cellStyle name="Accent4 2 6_AFS-Nino" xfId="31594"/>
    <cellStyle name="Accent4 2 7" xfId="591"/>
    <cellStyle name="Accent4 2 7 10" xfId="31595"/>
    <cellStyle name="Accent4 2 7 11" xfId="31596"/>
    <cellStyle name="Accent4 2 7 12" xfId="22820"/>
    <cellStyle name="Accent4 2 7 2" xfId="23659"/>
    <cellStyle name="Accent4 2 7 2 2" xfId="31597"/>
    <cellStyle name="Accent4 2 7 2 2 2" xfId="31598"/>
    <cellStyle name="Accent4 2 7 2 2 3" xfId="31599"/>
    <cellStyle name="Accent4 2 7 2 3" xfId="31600"/>
    <cellStyle name="Accent4 2 7 2 4" xfId="31601"/>
    <cellStyle name="Accent4 2 7 2_AFS-Nino" xfId="31602"/>
    <cellStyle name="Accent4 2 7 3" xfId="24504"/>
    <cellStyle name="Accent4 2 7 3 2" xfId="31603"/>
    <cellStyle name="Accent4 2 7 3 2 2" xfId="31604"/>
    <cellStyle name="Accent4 2 7 3 2 3" xfId="31605"/>
    <cellStyle name="Accent4 2 7 3 3" xfId="31606"/>
    <cellStyle name="Accent4 2 7 3 4" xfId="31607"/>
    <cellStyle name="Accent4 2 7 3_AFS-Nino" xfId="31608"/>
    <cellStyle name="Accent4 2 7 4" xfId="31609"/>
    <cellStyle name="Accent4 2 7 4 2" xfId="31610"/>
    <cellStyle name="Accent4 2 7 4 3" xfId="31611"/>
    <cellStyle name="Accent4 2 7 5" xfId="31612"/>
    <cellStyle name="Accent4 2 7 6" xfId="31613"/>
    <cellStyle name="Accent4 2 7 7" xfId="31614"/>
    <cellStyle name="Accent4 2 7 8" xfId="31615"/>
    <cellStyle name="Accent4 2 7 9" xfId="31616"/>
    <cellStyle name="Accent4 2 7_AFS-Nino" xfId="31617"/>
    <cellStyle name="Accent4 2 8" xfId="592"/>
    <cellStyle name="Accent4 2 8 10" xfId="31618"/>
    <cellStyle name="Accent4 2 8 11" xfId="31619"/>
    <cellStyle name="Accent4 2 8 12" xfId="22821"/>
    <cellStyle name="Accent4 2 8 2" xfId="23660"/>
    <cellStyle name="Accent4 2 8 2 2" xfId="31620"/>
    <cellStyle name="Accent4 2 8 2 2 2" xfId="31621"/>
    <cellStyle name="Accent4 2 8 2 2 3" xfId="31622"/>
    <cellStyle name="Accent4 2 8 2 3" xfId="31623"/>
    <cellStyle name="Accent4 2 8 2 4" xfId="31624"/>
    <cellStyle name="Accent4 2 8 2_AFS-Nino" xfId="31625"/>
    <cellStyle name="Accent4 2 8 3" xfId="24505"/>
    <cellStyle name="Accent4 2 8 3 2" xfId="31626"/>
    <cellStyle name="Accent4 2 8 3 2 2" xfId="31627"/>
    <cellStyle name="Accent4 2 8 3 2 3" xfId="31628"/>
    <cellStyle name="Accent4 2 8 3 3" xfId="31629"/>
    <cellStyle name="Accent4 2 8 3 4" xfId="31630"/>
    <cellStyle name="Accent4 2 8 3_AFS-Nino" xfId="31631"/>
    <cellStyle name="Accent4 2 8 4" xfId="31632"/>
    <cellStyle name="Accent4 2 8 4 2" xfId="31633"/>
    <cellStyle name="Accent4 2 8 4 3" xfId="31634"/>
    <cellStyle name="Accent4 2 8 5" xfId="31635"/>
    <cellStyle name="Accent4 2 8 6" xfId="31636"/>
    <cellStyle name="Accent4 2 8 7" xfId="31637"/>
    <cellStyle name="Accent4 2 8 8" xfId="31638"/>
    <cellStyle name="Accent4 2 8 9" xfId="31639"/>
    <cellStyle name="Accent4 2 8_AFS-Nino" xfId="31640"/>
    <cellStyle name="Accent4 2 9" xfId="593"/>
    <cellStyle name="Accent4 2 9 10" xfId="31641"/>
    <cellStyle name="Accent4 2 9 11" xfId="31642"/>
    <cellStyle name="Accent4 2 9 12" xfId="22822"/>
    <cellStyle name="Accent4 2 9 2" xfId="23661"/>
    <cellStyle name="Accent4 2 9 2 2" xfId="31643"/>
    <cellStyle name="Accent4 2 9 2 2 2" xfId="31644"/>
    <cellStyle name="Accent4 2 9 2 2 3" xfId="31645"/>
    <cellStyle name="Accent4 2 9 2 3" xfId="31646"/>
    <cellStyle name="Accent4 2 9 2 4" xfId="31647"/>
    <cellStyle name="Accent4 2 9 2_AFS-Nino" xfId="31648"/>
    <cellStyle name="Accent4 2 9 3" xfId="24506"/>
    <cellStyle name="Accent4 2 9 3 2" xfId="31649"/>
    <cellStyle name="Accent4 2 9 3 2 2" xfId="31650"/>
    <cellStyle name="Accent4 2 9 3 2 3" xfId="31651"/>
    <cellStyle name="Accent4 2 9 3 3" xfId="31652"/>
    <cellStyle name="Accent4 2 9 3 4" xfId="31653"/>
    <cellStyle name="Accent4 2 9 3_AFS-Nino" xfId="31654"/>
    <cellStyle name="Accent4 2 9 4" xfId="31655"/>
    <cellStyle name="Accent4 2 9 4 2" xfId="31656"/>
    <cellStyle name="Accent4 2 9 4 3" xfId="31657"/>
    <cellStyle name="Accent4 2 9 5" xfId="31658"/>
    <cellStyle name="Accent4 2 9 6" xfId="31659"/>
    <cellStyle name="Accent4 2 9 7" xfId="31660"/>
    <cellStyle name="Accent4 2 9 8" xfId="31661"/>
    <cellStyle name="Accent4 2 9 9" xfId="31662"/>
    <cellStyle name="Accent4 2 9_AFS-Nino" xfId="31663"/>
    <cellStyle name="Accent4 3" xfId="594"/>
    <cellStyle name="Accent4 3 2" xfId="595"/>
    <cellStyle name="Accent4 3 3" xfId="596"/>
    <cellStyle name="Accent4 3 4" xfId="31664"/>
    <cellStyle name="Accent4 4" xfId="597"/>
    <cellStyle name="Accent4 4 2" xfId="598"/>
    <cellStyle name="Accent4 4 3" xfId="599"/>
    <cellStyle name="Accent4 4 4" xfId="31665"/>
    <cellStyle name="Accent4 5" xfId="600"/>
    <cellStyle name="Accent4 5 2" xfId="601"/>
    <cellStyle name="Accent4 5 3" xfId="602"/>
    <cellStyle name="Accent4 5 4" xfId="31666"/>
    <cellStyle name="Accent4 6" xfId="603"/>
    <cellStyle name="Accent4 6 2" xfId="604"/>
    <cellStyle name="Accent4 6 3" xfId="605"/>
    <cellStyle name="Accent4 6 4" xfId="31667"/>
    <cellStyle name="Accent4 7" xfId="606"/>
    <cellStyle name="Accent4 8" xfId="607"/>
    <cellStyle name="Accent4 9" xfId="608"/>
    <cellStyle name="Accent5 - 20%" xfId="609"/>
    <cellStyle name="Accent5 - 20% 2" xfId="23662"/>
    <cellStyle name="Accent5 - 20% 2 2" xfId="24507"/>
    <cellStyle name="Accent5 - 20% 2 2 2" xfId="31668"/>
    <cellStyle name="Accent5 - 20% 2 2 2 2" xfId="31669"/>
    <cellStyle name="Accent5 - 20% 2 2 2 3" xfId="31670"/>
    <cellStyle name="Accent5 - 20% 2 2 3" xfId="31671"/>
    <cellStyle name="Accent5 - 20% 2 2 4" xfId="31672"/>
    <cellStyle name="Accent5 - 20% 2 3" xfId="31673"/>
    <cellStyle name="Accent5 - 20% 2 3 2" xfId="31674"/>
    <cellStyle name="Accent5 - 20% 2 3 3" xfId="31675"/>
    <cellStyle name="Accent5 - 20% 2 4" xfId="31676"/>
    <cellStyle name="Accent5 - 20% 2 5" xfId="31677"/>
    <cellStyle name="Accent5 - 20% 3" xfId="24508"/>
    <cellStyle name="Accent5 - 20% 3 2" xfId="31678"/>
    <cellStyle name="Accent5 - 20% 3 2 2" xfId="31679"/>
    <cellStyle name="Accent5 - 20% 3 2 3" xfId="31680"/>
    <cellStyle name="Accent5 - 20% 3 3" xfId="31681"/>
    <cellStyle name="Accent5 - 20% 3 4" xfId="31682"/>
    <cellStyle name="Accent5 - 20% 4" xfId="31683"/>
    <cellStyle name="Accent5 - 20% 4 2" xfId="31684"/>
    <cellStyle name="Accent5 - 20% 4 3" xfId="31685"/>
    <cellStyle name="Accent5 - 20% 5" xfId="31686"/>
    <cellStyle name="Accent5 - 20% 6" xfId="31687"/>
    <cellStyle name="Accent5 - 20% 7" xfId="22823"/>
    <cellStyle name="Accent5 - 40%" xfId="610"/>
    <cellStyle name="Accent5 - 40% 2" xfId="23663"/>
    <cellStyle name="Accent5 - 40% 2 2" xfId="24509"/>
    <cellStyle name="Accent5 - 40% 2 2 2" xfId="31688"/>
    <cellStyle name="Accent5 - 40% 2 2 2 2" xfId="31689"/>
    <cellStyle name="Accent5 - 40% 2 2 2 3" xfId="31690"/>
    <cellStyle name="Accent5 - 40% 2 2 3" xfId="31691"/>
    <cellStyle name="Accent5 - 40% 2 2 4" xfId="31692"/>
    <cellStyle name="Accent5 - 40% 2 3" xfId="31693"/>
    <cellStyle name="Accent5 - 40% 2 3 2" xfId="31694"/>
    <cellStyle name="Accent5 - 40% 2 3 3" xfId="31695"/>
    <cellStyle name="Accent5 - 40% 2 4" xfId="31696"/>
    <cellStyle name="Accent5 - 40% 2 5" xfId="31697"/>
    <cellStyle name="Accent5 - 40% 3" xfId="24510"/>
    <cellStyle name="Accent5 - 40% 3 2" xfId="31698"/>
    <cellStyle name="Accent5 - 40% 3 2 2" xfId="31699"/>
    <cellStyle name="Accent5 - 40% 3 2 3" xfId="31700"/>
    <cellStyle name="Accent5 - 40% 3 3" xfId="31701"/>
    <cellStyle name="Accent5 - 40% 3 4" xfId="31702"/>
    <cellStyle name="Accent5 - 40% 4" xfId="31703"/>
    <cellStyle name="Accent5 - 40% 4 2" xfId="31704"/>
    <cellStyle name="Accent5 - 40% 4 3" xfId="31705"/>
    <cellStyle name="Accent5 - 40% 5" xfId="31706"/>
    <cellStyle name="Accent5 - 40% 6" xfId="31707"/>
    <cellStyle name="Accent5 - 40% 7" xfId="22824"/>
    <cellStyle name="Accent5 - 60%" xfId="611"/>
    <cellStyle name="Accent5 - 60% 2" xfId="23664"/>
    <cellStyle name="Accent5 - 60% 2 2" xfId="24511"/>
    <cellStyle name="Accent5 - 60% 2 2 2" xfId="31708"/>
    <cellStyle name="Accent5 - 60% 2 2 2 2" xfId="31709"/>
    <cellStyle name="Accent5 - 60% 2 2 2 3" xfId="31710"/>
    <cellStyle name="Accent5 - 60% 2 2 3" xfId="31711"/>
    <cellStyle name="Accent5 - 60% 2 2 4" xfId="31712"/>
    <cellStyle name="Accent5 - 60% 2 3" xfId="31713"/>
    <cellStyle name="Accent5 - 60% 2 3 2" xfId="31714"/>
    <cellStyle name="Accent5 - 60% 2 3 3" xfId="31715"/>
    <cellStyle name="Accent5 - 60% 2 4" xfId="31716"/>
    <cellStyle name="Accent5 - 60% 2 5" xfId="31717"/>
    <cellStyle name="Accent5 - 60% 3" xfId="24512"/>
    <cellStyle name="Accent5 - 60% 3 2" xfId="31718"/>
    <cellStyle name="Accent5 - 60% 3 2 2" xfId="31719"/>
    <cellStyle name="Accent5 - 60% 3 2 3" xfId="31720"/>
    <cellStyle name="Accent5 - 60% 3 3" xfId="31721"/>
    <cellStyle name="Accent5 - 60% 3 4" xfId="31722"/>
    <cellStyle name="Accent5 - 60% 4" xfId="31723"/>
    <cellStyle name="Accent5 - 60% 4 2" xfId="31724"/>
    <cellStyle name="Accent5 - 60% 4 3" xfId="31725"/>
    <cellStyle name="Accent5 - 60% 5" xfId="31726"/>
    <cellStyle name="Accent5 - 60% 6" xfId="31727"/>
    <cellStyle name="Accent5 - 60% 7" xfId="22825"/>
    <cellStyle name="Accent5 2" xfId="612"/>
    <cellStyle name="Accent5 2 10" xfId="613"/>
    <cellStyle name="Accent5 2 10 10" xfId="31728"/>
    <cellStyle name="Accent5 2 10 11" xfId="31729"/>
    <cellStyle name="Accent5 2 10 12" xfId="22826"/>
    <cellStyle name="Accent5 2 10 2" xfId="23665"/>
    <cellStyle name="Accent5 2 10 2 2" xfId="31730"/>
    <cellStyle name="Accent5 2 10 2 2 2" xfId="31731"/>
    <cellStyle name="Accent5 2 10 2 2 3" xfId="31732"/>
    <cellStyle name="Accent5 2 10 2 3" xfId="31733"/>
    <cellStyle name="Accent5 2 10 2 4" xfId="31734"/>
    <cellStyle name="Accent5 2 10 2_AFS-Nino" xfId="31735"/>
    <cellStyle name="Accent5 2 10 3" xfId="24513"/>
    <cellStyle name="Accent5 2 10 3 2" xfId="31736"/>
    <cellStyle name="Accent5 2 10 3 2 2" xfId="31737"/>
    <cellStyle name="Accent5 2 10 3 2 3" xfId="31738"/>
    <cellStyle name="Accent5 2 10 3 3" xfId="31739"/>
    <cellStyle name="Accent5 2 10 3 4" xfId="31740"/>
    <cellStyle name="Accent5 2 10 3_AFS-Nino" xfId="31741"/>
    <cellStyle name="Accent5 2 10 4" xfId="31742"/>
    <cellStyle name="Accent5 2 10 4 2" xfId="31743"/>
    <cellStyle name="Accent5 2 10 4 3" xfId="31744"/>
    <cellStyle name="Accent5 2 10 5" xfId="31745"/>
    <cellStyle name="Accent5 2 10 6" xfId="31746"/>
    <cellStyle name="Accent5 2 10 7" xfId="31747"/>
    <cellStyle name="Accent5 2 10 8" xfId="31748"/>
    <cellStyle name="Accent5 2 10 9" xfId="31749"/>
    <cellStyle name="Accent5 2 10_AFS-Nino" xfId="31750"/>
    <cellStyle name="Accent5 2 11" xfId="614"/>
    <cellStyle name="Accent5 2 11 2" xfId="31751"/>
    <cellStyle name="Accent5 2 11 2 2" xfId="31752"/>
    <cellStyle name="Accent5 2 11 2 3" xfId="31753"/>
    <cellStyle name="Accent5 2 11 3" xfId="31754"/>
    <cellStyle name="Accent5 2 11 4" xfId="31755"/>
    <cellStyle name="Accent5 2 11 5" xfId="24103"/>
    <cellStyle name="Accent5 2 12" xfId="615"/>
    <cellStyle name="Accent5 2 12 2" xfId="31756"/>
    <cellStyle name="Accent5 2 12 2 2" xfId="31757"/>
    <cellStyle name="Accent5 2 12 2 3" xfId="31758"/>
    <cellStyle name="Accent5 2 12 3" xfId="31759"/>
    <cellStyle name="Accent5 2 12 4" xfId="31760"/>
    <cellStyle name="Accent5 2 13" xfId="31761"/>
    <cellStyle name="Accent5 2 13 2" xfId="31762"/>
    <cellStyle name="Accent5 2 13 3" xfId="31763"/>
    <cellStyle name="Accent5 2 14" xfId="31764"/>
    <cellStyle name="Accent5 2 15" xfId="31765"/>
    <cellStyle name="Accent5 2 16" xfId="31766"/>
    <cellStyle name="Accent5 2 17" xfId="31767"/>
    <cellStyle name="Accent5 2 18" xfId="31768"/>
    <cellStyle name="Accent5 2 19" xfId="31769"/>
    <cellStyle name="Accent5 2 2" xfId="616"/>
    <cellStyle name="Accent5 2 2 10" xfId="31770"/>
    <cellStyle name="Accent5 2 2 11" xfId="31771"/>
    <cellStyle name="Accent5 2 2 12" xfId="22827"/>
    <cellStyle name="Accent5 2 2 2" xfId="617"/>
    <cellStyle name="Accent5 2 2 2 2" xfId="31772"/>
    <cellStyle name="Accent5 2 2 2 2 2" xfId="31773"/>
    <cellStyle name="Accent5 2 2 2 2 3" xfId="31774"/>
    <cellStyle name="Accent5 2 2 2 3" xfId="31775"/>
    <cellStyle name="Accent5 2 2 2 4" xfId="31776"/>
    <cellStyle name="Accent5 2 2 2 5" xfId="23666"/>
    <cellStyle name="Accent5 2 2 2_AFS-Nino" xfId="31777"/>
    <cellStyle name="Accent5 2 2 3" xfId="24514"/>
    <cellStyle name="Accent5 2 2 3 2" xfId="31778"/>
    <cellStyle name="Accent5 2 2 3 2 2" xfId="31779"/>
    <cellStyle name="Accent5 2 2 3 2 3" xfId="31780"/>
    <cellStyle name="Accent5 2 2 3 3" xfId="31781"/>
    <cellStyle name="Accent5 2 2 3 4" xfId="31782"/>
    <cellStyle name="Accent5 2 2 3_AFS-Nino" xfId="31783"/>
    <cellStyle name="Accent5 2 2 4" xfId="31784"/>
    <cellStyle name="Accent5 2 2 4 2" xfId="31785"/>
    <cellStyle name="Accent5 2 2 4 3" xfId="31786"/>
    <cellStyle name="Accent5 2 2 5" xfId="31787"/>
    <cellStyle name="Accent5 2 2 6" xfId="31788"/>
    <cellStyle name="Accent5 2 2 7" xfId="31789"/>
    <cellStyle name="Accent5 2 2 8" xfId="31790"/>
    <cellStyle name="Accent5 2 2 9" xfId="31791"/>
    <cellStyle name="Accent5 2 2_AFS-Nino" xfId="31792"/>
    <cellStyle name="Accent5 2 20" xfId="31793"/>
    <cellStyle name="Accent5 2 21" xfId="31794"/>
    <cellStyle name="Accent5 2 22" xfId="23297"/>
    <cellStyle name="Accent5 2 3" xfId="618"/>
    <cellStyle name="Accent5 2 3 10" xfId="31795"/>
    <cellStyle name="Accent5 2 3 11" xfId="31796"/>
    <cellStyle name="Accent5 2 3 12" xfId="22828"/>
    <cellStyle name="Accent5 2 3 2" xfId="23667"/>
    <cellStyle name="Accent5 2 3 2 2" xfId="31797"/>
    <cellStyle name="Accent5 2 3 2 2 2" xfId="31798"/>
    <cellStyle name="Accent5 2 3 2 2 3" xfId="31799"/>
    <cellStyle name="Accent5 2 3 2 3" xfId="31800"/>
    <cellStyle name="Accent5 2 3 2 4" xfId="31801"/>
    <cellStyle name="Accent5 2 3 2_AFS-Nino" xfId="31802"/>
    <cellStyle name="Accent5 2 3 3" xfId="24515"/>
    <cellStyle name="Accent5 2 3 3 2" xfId="31803"/>
    <cellStyle name="Accent5 2 3 3 2 2" xfId="31804"/>
    <cellStyle name="Accent5 2 3 3 2 3" xfId="31805"/>
    <cellStyle name="Accent5 2 3 3 3" xfId="31806"/>
    <cellStyle name="Accent5 2 3 3 4" xfId="31807"/>
    <cellStyle name="Accent5 2 3 3_AFS-Nino" xfId="31808"/>
    <cellStyle name="Accent5 2 3 4" xfId="31809"/>
    <cellStyle name="Accent5 2 3 4 2" xfId="31810"/>
    <cellStyle name="Accent5 2 3 4 3" xfId="31811"/>
    <cellStyle name="Accent5 2 3 5" xfId="31812"/>
    <cellStyle name="Accent5 2 3 6" xfId="31813"/>
    <cellStyle name="Accent5 2 3 7" xfId="31814"/>
    <cellStyle name="Accent5 2 3 8" xfId="31815"/>
    <cellStyle name="Accent5 2 3 9" xfId="31816"/>
    <cellStyle name="Accent5 2 3_AFS-Nino" xfId="31817"/>
    <cellStyle name="Accent5 2 4" xfId="619"/>
    <cellStyle name="Accent5 2 4 10" xfId="31818"/>
    <cellStyle name="Accent5 2 4 11" xfId="31819"/>
    <cellStyle name="Accent5 2 4 12" xfId="22829"/>
    <cellStyle name="Accent5 2 4 2" xfId="23668"/>
    <cellStyle name="Accent5 2 4 2 2" xfId="31820"/>
    <cellStyle name="Accent5 2 4 2 2 2" xfId="31821"/>
    <cellStyle name="Accent5 2 4 2 2 3" xfId="31822"/>
    <cellStyle name="Accent5 2 4 2 3" xfId="31823"/>
    <cellStyle name="Accent5 2 4 2 4" xfId="31824"/>
    <cellStyle name="Accent5 2 4 2_AFS-Nino" xfId="31825"/>
    <cellStyle name="Accent5 2 4 3" xfId="24516"/>
    <cellStyle name="Accent5 2 4 3 2" xfId="31826"/>
    <cellStyle name="Accent5 2 4 3 2 2" xfId="31827"/>
    <cellStyle name="Accent5 2 4 3 2 3" xfId="31828"/>
    <cellStyle name="Accent5 2 4 3 3" xfId="31829"/>
    <cellStyle name="Accent5 2 4 3 4" xfId="31830"/>
    <cellStyle name="Accent5 2 4 3_AFS-Nino" xfId="31831"/>
    <cellStyle name="Accent5 2 4 4" xfId="31832"/>
    <cellStyle name="Accent5 2 4 4 2" xfId="31833"/>
    <cellStyle name="Accent5 2 4 4 3" xfId="31834"/>
    <cellStyle name="Accent5 2 4 5" xfId="31835"/>
    <cellStyle name="Accent5 2 4 6" xfId="31836"/>
    <cellStyle name="Accent5 2 4 7" xfId="31837"/>
    <cellStyle name="Accent5 2 4 8" xfId="31838"/>
    <cellStyle name="Accent5 2 4 9" xfId="31839"/>
    <cellStyle name="Accent5 2 4_AFS-Nino" xfId="31840"/>
    <cellStyle name="Accent5 2 5" xfId="620"/>
    <cellStyle name="Accent5 2 5 10" xfId="31841"/>
    <cellStyle name="Accent5 2 5 11" xfId="31842"/>
    <cellStyle name="Accent5 2 5 12" xfId="22830"/>
    <cellStyle name="Accent5 2 5 2" xfId="23669"/>
    <cellStyle name="Accent5 2 5 2 2" xfId="31843"/>
    <cellStyle name="Accent5 2 5 2 2 2" xfId="31844"/>
    <cellStyle name="Accent5 2 5 2 2 3" xfId="31845"/>
    <cellStyle name="Accent5 2 5 2 3" xfId="31846"/>
    <cellStyle name="Accent5 2 5 2 4" xfId="31847"/>
    <cellStyle name="Accent5 2 5 2_AFS-Nino" xfId="31848"/>
    <cellStyle name="Accent5 2 5 3" xfId="24517"/>
    <cellStyle name="Accent5 2 5 3 2" xfId="31849"/>
    <cellStyle name="Accent5 2 5 3 2 2" xfId="31850"/>
    <cellStyle name="Accent5 2 5 3 2 3" xfId="31851"/>
    <cellStyle name="Accent5 2 5 3 3" xfId="31852"/>
    <cellStyle name="Accent5 2 5 3 4" xfId="31853"/>
    <cellStyle name="Accent5 2 5 3_AFS-Nino" xfId="31854"/>
    <cellStyle name="Accent5 2 5 4" xfId="31855"/>
    <cellStyle name="Accent5 2 5 4 2" xfId="31856"/>
    <cellStyle name="Accent5 2 5 4 3" xfId="31857"/>
    <cellStyle name="Accent5 2 5 5" xfId="31858"/>
    <cellStyle name="Accent5 2 5 6" xfId="31859"/>
    <cellStyle name="Accent5 2 5 7" xfId="31860"/>
    <cellStyle name="Accent5 2 5 8" xfId="31861"/>
    <cellStyle name="Accent5 2 5 9" xfId="31862"/>
    <cellStyle name="Accent5 2 5_AFS-Nino" xfId="31863"/>
    <cellStyle name="Accent5 2 6" xfId="621"/>
    <cellStyle name="Accent5 2 6 10" xfId="31864"/>
    <cellStyle name="Accent5 2 6 11" xfId="31865"/>
    <cellStyle name="Accent5 2 6 12" xfId="22831"/>
    <cellStyle name="Accent5 2 6 2" xfId="23670"/>
    <cellStyle name="Accent5 2 6 2 2" xfId="31866"/>
    <cellStyle name="Accent5 2 6 2 2 2" xfId="31867"/>
    <cellStyle name="Accent5 2 6 2 2 3" xfId="31868"/>
    <cellStyle name="Accent5 2 6 2 3" xfId="31869"/>
    <cellStyle name="Accent5 2 6 2 4" xfId="31870"/>
    <cellStyle name="Accent5 2 6 2_AFS-Nino" xfId="31871"/>
    <cellStyle name="Accent5 2 6 3" xfId="24518"/>
    <cellStyle name="Accent5 2 6 3 2" xfId="31872"/>
    <cellStyle name="Accent5 2 6 3 2 2" xfId="31873"/>
    <cellStyle name="Accent5 2 6 3 2 3" xfId="31874"/>
    <cellStyle name="Accent5 2 6 3 3" xfId="31875"/>
    <cellStyle name="Accent5 2 6 3 4" xfId="31876"/>
    <cellStyle name="Accent5 2 6 3_AFS-Nino" xfId="31877"/>
    <cellStyle name="Accent5 2 6 4" xfId="31878"/>
    <cellStyle name="Accent5 2 6 4 2" xfId="31879"/>
    <cellStyle name="Accent5 2 6 4 3" xfId="31880"/>
    <cellStyle name="Accent5 2 6 5" xfId="31881"/>
    <cellStyle name="Accent5 2 6 6" xfId="31882"/>
    <cellStyle name="Accent5 2 6 7" xfId="31883"/>
    <cellStyle name="Accent5 2 6 8" xfId="31884"/>
    <cellStyle name="Accent5 2 6 9" xfId="31885"/>
    <cellStyle name="Accent5 2 6_AFS-Nino" xfId="31886"/>
    <cellStyle name="Accent5 2 7" xfId="622"/>
    <cellStyle name="Accent5 2 7 10" xfId="31887"/>
    <cellStyle name="Accent5 2 7 11" xfId="31888"/>
    <cellStyle name="Accent5 2 7 12" xfId="22832"/>
    <cellStyle name="Accent5 2 7 2" xfId="23671"/>
    <cellStyle name="Accent5 2 7 2 2" xfId="31889"/>
    <cellStyle name="Accent5 2 7 2 2 2" xfId="31890"/>
    <cellStyle name="Accent5 2 7 2 2 3" xfId="31891"/>
    <cellStyle name="Accent5 2 7 2 3" xfId="31892"/>
    <cellStyle name="Accent5 2 7 2 4" xfId="31893"/>
    <cellStyle name="Accent5 2 7 2_AFS-Nino" xfId="31894"/>
    <cellStyle name="Accent5 2 7 3" xfId="24519"/>
    <cellStyle name="Accent5 2 7 3 2" xfId="31895"/>
    <cellStyle name="Accent5 2 7 3 2 2" xfId="31896"/>
    <cellStyle name="Accent5 2 7 3 2 3" xfId="31897"/>
    <cellStyle name="Accent5 2 7 3 3" xfId="31898"/>
    <cellStyle name="Accent5 2 7 3 4" xfId="31899"/>
    <cellStyle name="Accent5 2 7 3_AFS-Nino" xfId="31900"/>
    <cellStyle name="Accent5 2 7 4" xfId="31901"/>
    <cellStyle name="Accent5 2 7 4 2" xfId="31902"/>
    <cellStyle name="Accent5 2 7 4 3" xfId="31903"/>
    <cellStyle name="Accent5 2 7 5" xfId="31904"/>
    <cellStyle name="Accent5 2 7 6" xfId="31905"/>
    <cellStyle name="Accent5 2 7 7" xfId="31906"/>
    <cellStyle name="Accent5 2 7 8" xfId="31907"/>
    <cellStyle name="Accent5 2 7 9" xfId="31908"/>
    <cellStyle name="Accent5 2 7_AFS-Nino" xfId="31909"/>
    <cellStyle name="Accent5 2 8" xfId="623"/>
    <cellStyle name="Accent5 2 8 10" xfId="31910"/>
    <cellStyle name="Accent5 2 8 11" xfId="31911"/>
    <cellStyle name="Accent5 2 8 12" xfId="22833"/>
    <cellStyle name="Accent5 2 8 2" xfId="23672"/>
    <cellStyle name="Accent5 2 8 2 2" xfId="31912"/>
    <cellStyle name="Accent5 2 8 2 2 2" xfId="31913"/>
    <cellStyle name="Accent5 2 8 2 2 3" xfId="31914"/>
    <cellStyle name="Accent5 2 8 2 3" xfId="31915"/>
    <cellStyle name="Accent5 2 8 2 4" xfId="31916"/>
    <cellStyle name="Accent5 2 8 2_AFS-Nino" xfId="31917"/>
    <cellStyle name="Accent5 2 8 3" xfId="24520"/>
    <cellStyle name="Accent5 2 8 3 2" xfId="31918"/>
    <cellStyle name="Accent5 2 8 3 2 2" xfId="31919"/>
    <cellStyle name="Accent5 2 8 3 2 3" xfId="31920"/>
    <cellStyle name="Accent5 2 8 3 3" xfId="31921"/>
    <cellStyle name="Accent5 2 8 3 4" xfId="31922"/>
    <cellStyle name="Accent5 2 8 3_AFS-Nino" xfId="31923"/>
    <cellStyle name="Accent5 2 8 4" xfId="31924"/>
    <cellStyle name="Accent5 2 8 4 2" xfId="31925"/>
    <cellStyle name="Accent5 2 8 4 3" xfId="31926"/>
    <cellStyle name="Accent5 2 8 5" xfId="31927"/>
    <cellStyle name="Accent5 2 8 6" xfId="31928"/>
    <cellStyle name="Accent5 2 8 7" xfId="31929"/>
    <cellStyle name="Accent5 2 8 8" xfId="31930"/>
    <cellStyle name="Accent5 2 8 9" xfId="31931"/>
    <cellStyle name="Accent5 2 8_AFS-Nino" xfId="31932"/>
    <cellStyle name="Accent5 2 9" xfId="624"/>
    <cellStyle name="Accent5 2 9 10" xfId="31933"/>
    <cellStyle name="Accent5 2 9 11" xfId="31934"/>
    <cellStyle name="Accent5 2 9 12" xfId="22834"/>
    <cellStyle name="Accent5 2 9 2" xfId="23673"/>
    <cellStyle name="Accent5 2 9 2 2" xfId="31935"/>
    <cellStyle name="Accent5 2 9 2 2 2" xfId="31936"/>
    <cellStyle name="Accent5 2 9 2 2 3" xfId="31937"/>
    <cellStyle name="Accent5 2 9 2 3" xfId="31938"/>
    <cellStyle name="Accent5 2 9 2 4" xfId="31939"/>
    <cellStyle name="Accent5 2 9 2_AFS-Nino" xfId="31940"/>
    <cellStyle name="Accent5 2 9 3" xfId="24521"/>
    <cellStyle name="Accent5 2 9 3 2" xfId="31941"/>
    <cellStyle name="Accent5 2 9 3 2 2" xfId="31942"/>
    <cellStyle name="Accent5 2 9 3 2 3" xfId="31943"/>
    <cellStyle name="Accent5 2 9 3 3" xfId="31944"/>
    <cellStyle name="Accent5 2 9 3 4" xfId="31945"/>
    <cellStyle name="Accent5 2 9 3_AFS-Nino" xfId="31946"/>
    <cellStyle name="Accent5 2 9 4" xfId="31947"/>
    <cellStyle name="Accent5 2 9 4 2" xfId="31948"/>
    <cellStyle name="Accent5 2 9 4 3" xfId="31949"/>
    <cellStyle name="Accent5 2 9 5" xfId="31950"/>
    <cellStyle name="Accent5 2 9 6" xfId="31951"/>
    <cellStyle name="Accent5 2 9 7" xfId="31952"/>
    <cellStyle name="Accent5 2 9 8" xfId="31953"/>
    <cellStyle name="Accent5 2 9 9" xfId="31954"/>
    <cellStyle name="Accent5 2 9_AFS-Nino" xfId="31955"/>
    <cellStyle name="Accent5 3" xfId="625"/>
    <cellStyle name="Accent5 3 2" xfId="626"/>
    <cellStyle name="Accent5 3 3" xfId="627"/>
    <cellStyle name="Accent5 3 4" xfId="31956"/>
    <cellStyle name="Accent5 4" xfId="628"/>
    <cellStyle name="Accent5 4 2" xfId="629"/>
    <cellStyle name="Accent5 4 3" xfId="630"/>
    <cellStyle name="Accent5 4 4" xfId="31957"/>
    <cellStyle name="Accent5 5" xfId="631"/>
    <cellStyle name="Accent5 5 2" xfId="632"/>
    <cellStyle name="Accent5 5 3" xfId="633"/>
    <cellStyle name="Accent5 5 4" xfId="31958"/>
    <cellStyle name="Accent5 6" xfId="634"/>
    <cellStyle name="Accent5 6 2" xfId="635"/>
    <cellStyle name="Accent5 6 3" xfId="636"/>
    <cellStyle name="Accent5 6 4" xfId="31959"/>
    <cellStyle name="Accent5 7" xfId="637"/>
    <cellStyle name="Accent5 8" xfId="638"/>
    <cellStyle name="Accent5 9" xfId="639"/>
    <cellStyle name="Accent6 - 20%" xfId="640"/>
    <cellStyle name="Accent6 - 20% 2" xfId="23674"/>
    <cellStyle name="Accent6 - 20% 2 2" xfId="24522"/>
    <cellStyle name="Accent6 - 20% 2 2 2" xfId="31960"/>
    <cellStyle name="Accent6 - 20% 2 2 2 2" xfId="31961"/>
    <cellStyle name="Accent6 - 20% 2 2 2 3" xfId="31962"/>
    <cellStyle name="Accent6 - 20% 2 2 3" xfId="31963"/>
    <cellStyle name="Accent6 - 20% 2 2 4" xfId="31964"/>
    <cellStyle name="Accent6 - 20% 2 3" xfId="31965"/>
    <cellStyle name="Accent6 - 20% 2 3 2" xfId="31966"/>
    <cellStyle name="Accent6 - 20% 2 3 3" xfId="31967"/>
    <cellStyle name="Accent6 - 20% 2 4" xfId="31968"/>
    <cellStyle name="Accent6 - 20% 2 5" xfId="31969"/>
    <cellStyle name="Accent6 - 20% 3" xfId="24523"/>
    <cellStyle name="Accent6 - 20% 3 2" xfId="31970"/>
    <cellStyle name="Accent6 - 20% 3 2 2" xfId="31971"/>
    <cellStyle name="Accent6 - 20% 3 2 3" xfId="31972"/>
    <cellStyle name="Accent6 - 20% 3 3" xfId="31973"/>
    <cellStyle name="Accent6 - 20% 3 4" xfId="31974"/>
    <cellStyle name="Accent6 - 20% 4" xfId="31975"/>
    <cellStyle name="Accent6 - 20% 4 2" xfId="31976"/>
    <cellStyle name="Accent6 - 20% 4 3" xfId="31977"/>
    <cellStyle name="Accent6 - 20% 5" xfId="31978"/>
    <cellStyle name="Accent6 - 20% 6" xfId="31979"/>
    <cellStyle name="Accent6 - 20% 7" xfId="22835"/>
    <cellStyle name="Accent6 - 40%" xfId="641"/>
    <cellStyle name="Accent6 - 40% 2" xfId="23675"/>
    <cellStyle name="Accent6 - 40% 2 2" xfId="24524"/>
    <cellStyle name="Accent6 - 40% 2 2 2" xfId="31980"/>
    <cellStyle name="Accent6 - 40% 2 2 2 2" xfId="31981"/>
    <cellStyle name="Accent6 - 40% 2 2 2 3" xfId="31982"/>
    <cellStyle name="Accent6 - 40% 2 2 3" xfId="31983"/>
    <cellStyle name="Accent6 - 40% 2 2 4" xfId="31984"/>
    <cellStyle name="Accent6 - 40% 2 3" xfId="31985"/>
    <cellStyle name="Accent6 - 40% 2 3 2" xfId="31986"/>
    <cellStyle name="Accent6 - 40% 2 3 3" xfId="31987"/>
    <cellStyle name="Accent6 - 40% 2 4" xfId="31988"/>
    <cellStyle name="Accent6 - 40% 2 5" xfId="31989"/>
    <cellStyle name="Accent6 - 40% 3" xfId="24525"/>
    <cellStyle name="Accent6 - 40% 3 2" xfId="31990"/>
    <cellStyle name="Accent6 - 40% 3 2 2" xfId="31991"/>
    <cellStyle name="Accent6 - 40% 3 2 3" xfId="31992"/>
    <cellStyle name="Accent6 - 40% 3 3" xfId="31993"/>
    <cellStyle name="Accent6 - 40% 3 4" xfId="31994"/>
    <cellStyle name="Accent6 - 40% 4" xfId="31995"/>
    <cellStyle name="Accent6 - 40% 4 2" xfId="31996"/>
    <cellStyle name="Accent6 - 40% 4 3" xfId="31997"/>
    <cellStyle name="Accent6 - 40% 5" xfId="31998"/>
    <cellStyle name="Accent6 - 40% 6" xfId="31999"/>
    <cellStyle name="Accent6 - 40% 7" xfId="22836"/>
    <cellStyle name="Accent6 - 60%" xfId="642"/>
    <cellStyle name="Accent6 - 60% 2" xfId="23676"/>
    <cellStyle name="Accent6 - 60% 2 2" xfId="24526"/>
    <cellStyle name="Accent6 - 60% 2 2 2" xfId="32000"/>
    <cellStyle name="Accent6 - 60% 2 2 2 2" xfId="32001"/>
    <cellStyle name="Accent6 - 60% 2 2 2 3" xfId="32002"/>
    <cellStyle name="Accent6 - 60% 2 2 3" xfId="32003"/>
    <cellStyle name="Accent6 - 60% 2 2 4" xfId="32004"/>
    <cellStyle name="Accent6 - 60% 2 3" xfId="32005"/>
    <cellStyle name="Accent6 - 60% 2 3 2" xfId="32006"/>
    <cellStyle name="Accent6 - 60% 2 3 3" xfId="32007"/>
    <cellStyle name="Accent6 - 60% 2 4" xfId="32008"/>
    <cellStyle name="Accent6 - 60% 2 5" xfId="32009"/>
    <cellStyle name="Accent6 - 60% 3" xfId="24527"/>
    <cellStyle name="Accent6 - 60% 3 2" xfId="32010"/>
    <cellStyle name="Accent6 - 60% 3 2 2" xfId="32011"/>
    <cellStyle name="Accent6 - 60% 3 2 3" xfId="32012"/>
    <cellStyle name="Accent6 - 60% 3 3" xfId="32013"/>
    <cellStyle name="Accent6 - 60% 3 4" xfId="32014"/>
    <cellStyle name="Accent6 - 60% 4" xfId="32015"/>
    <cellStyle name="Accent6 - 60% 4 2" xfId="32016"/>
    <cellStyle name="Accent6 - 60% 4 3" xfId="32017"/>
    <cellStyle name="Accent6 - 60% 5" xfId="32018"/>
    <cellStyle name="Accent6 - 60% 6" xfId="32019"/>
    <cellStyle name="Accent6 - 60% 7" xfId="22837"/>
    <cellStyle name="Accent6 2" xfId="643"/>
    <cellStyle name="Accent6 2 10" xfId="644"/>
    <cellStyle name="Accent6 2 10 10" xfId="32020"/>
    <cellStyle name="Accent6 2 10 11" xfId="32021"/>
    <cellStyle name="Accent6 2 10 12" xfId="22838"/>
    <cellStyle name="Accent6 2 10 2" xfId="23677"/>
    <cellStyle name="Accent6 2 10 2 2" xfId="32022"/>
    <cellStyle name="Accent6 2 10 2 2 2" xfId="32023"/>
    <cellStyle name="Accent6 2 10 2 2 3" xfId="32024"/>
    <cellStyle name="Accent6 2 10 2 3" xfId="32025"/>
    <cellStyle name="Accent6 2 10 2 4" xfId="32026"/>
    <cellStyle name="Accent6 2 10 2_AFS-Nino" xfId="32027"/>
    <cellStyle name="Accent6 2 10 3" xfId="24528"/>
    <cellStyle name="Accent6 2 10 3 2" xfId="32028"/>
    <cellStyle name="Accent6 2 10 3 2 2" xfId="32029"/>
    <cellStyle name="Accent6 2 10 3 2 3" xfId="32030"/>
    <cellStyle name="Accent6 2 10 3 3" xfId="32031"/>
    <cellStyle name="Accent6 2 10 3 4" xfId="32032"/>
    <cellStyle name="Accent6 2 10 3_AFS-Nino" xfId="32033"/>
    <cellStyle name="Accent6 2 10 4" xfId="32034"/>
    <cellStyle name="Accent6 2 10 4 2" xfId="32035"/>
    <cellStyle name="Accent6 2 10 4 3" xfId="32036"/>
    <cellStyle name="Accent6 2 10 5" xfId="32037"/>
    <cellStyle name="Accent6 2 10 6" xfId="32038"/>
    <cellStyle name="Accent6 2 10 7" xfId="32039"/>
    <cellStyle name="Accent6 2 10 8" xfId="32040"/>
    <cellStyle name="Accent6 2 10 9" xfId="32041"/>
    <cellStyle name="Accent6 2 10_AFS-Nino" xfId="32042"/>
    <cellStyle name="Accent6 2 11" xfId="645"/>
    <cellStyle name="Accent6 2 11 2" xfId="32043"/>
    <cellStyle name="Accent6 2 11 2 2" xfId="32044"/>
    <cellStyle name="Accent6 2 11 2 3" xfId="32045"/>
    <cellStyle name="Accent6 2 11 3" xfId="32046"/>
    <cellStyle name="Accent6 2 11 4" xfId="32047"/>
    <cellStyle name="Accent6 2 11 5" xfId="24104"/>
    <cellStyle name="Accent6 2 12" xfId="646"/>
    <cellStyle name="Accent6 2 12 2" xfId="32048"/>
    <cellStyle name="Accent6 2 12 2 2" xfId="32049"/>
    <cellStyle name="Accent6 2 12 2 3" xfId="32050"/>
    <cellStyle name="Accent6 2 12 3" xfId="32051"/>
    <cellStyle name="Accent6 2 12 4" xfId="32052"/>
    <cellStyle name="Accent6 2 13" xfId="32053"/>
    <cellStyle name="Accent6 2 13 2" xfId="32054"/>
    <cellStyle name="Accent6 2 13 3" xfId="32055"/>
    <cellStyle name="Accent6 2 14" xfId="32056"/>
    <cellStyle name="Accent6 2 15" xfId="32057"/>
    <cellStyle name="Accent6 2 16" xfId="32058"/>
    <cellStyle name="Accent6 2 17" xfId="32059"/>
    <cellStyle name="Accent6 2 18" xfId="32060"/>
    <cellStyle name="Accent6 2 19" xfId="32061"/>
    <cellStyle name="Accent6 2 2" xfId="647"/>
    <cellStyle name="Accent6 2 2 10" xfId="32062"/>
    <cellStyle name="Accent6 2 2 11" xfId="32063"/>
    <cellStyle name="Accent6 2 2 12" xfId="22839"/>
    <cellStyle name="Accent6 2 2 2" xfId="648"/>
    <cellStyle name="Accent6 2 2 2 2" xfId="32064"/>
    <cellStyle name="Accent6 2 2 2 2 2" xfId="32065"/>
    <cellStyle name="Accent6 2 2 2 2 3" xfId="32066"/>
    <cellStyle name="Accent6 2 2 2 3" xfId="32067"/>
    <cellStyle name="Accent6 2 2 2 4" xfId="32068"/>
    <cellStyle name="Accent6 2 2 2 5" xfId="23678"/>
    <cellStyle name="Accent6 2 2 2_AFS-Nino" xfId="32069"/>
    <cellStyle name="Accent6 2 2 3" xfId="24529"/>
    <cellStyle name="Accent6 2 2 3 2" xfId="32070"/>
    <cellStyle name="Accent6 2 2 3 2 2" xfId="32071"/>
    <cellStyle name="Accent6 2 2 3 2 3" xfId="32072"/>
    <cellStyle name="Accent6 2 2 3 3" xfId="32073"/>
    <cellStyle name="Accent6 2 2 3 4" xfId="32074"/>
    <cellStyle name="Accent6 2 2 3_AFS-Nino" xfId="32075"/>
    <cellStyle name="Accent6 2 2 4" xfId="32076"/>
    <cellStyle name="Accent6 2 2 4 2" xfId="32077"/>
    <cellStyle name="Accent6 2 2 4 3" xfId="32078"/>
    <cellStyle name="Accent6 2 2 5" xfId="32079"/>
    <cellStyle name="Accent6 2 2 6" xfId="32080"/>
    <cellStyle name="Accent6 2 2 7" xfId="32081"/>
    <cellStyle name="Accent6 2 2 8" xfId="32082"/>
    <cellStyle name="Accent6 2 2 9" xfId="32083"/>
    <cellStyle name="Accent6 2 2_AFS-Nino" xfId="32084"/>
    <cellStyle name="Accent6 2 20" xfId="32085"/>
    <cellStyle name="Accent6 2 21" xfId="32086"/>
    <cellStyle name="Accent6 2 22" xfId="23298"/>
    <cellStyle name="Accent6 2 3" xfId="649"/>
    <cellStyle name="Accent6 2 3 10" xfId="32087"/>
    <cellStyle name="Accent6 2 3 11" xfId="32088"/>
    <cellStyle name="Accent6 2 3 12" xfId="22840"/>
    <cellStyle name="Accent6 2 3 2" xfId="23679"/>
    <cellStyle name="Accent6 2 3 2 2" xfId="32089"/>
    <cellStyle name="Accent6 2 3 2 2 2" xfId="32090"/>
    <cellStyle name="Accent6 2 3 2 2 3" xfId="32091"/>
    <cellStyle name="Accent6 2 3 2 3" xfId="32092"/>
    <cellStyle name="Accent6 2 3 2 4" xfId="32093"/>
    <cellStyle name="Accent6 2 3 2_AFS-Nino" xfId="32094"/>
    <cellStyle name="Accent6 2 3 3" xfId="24530"/>
    <cellStyle name="Accent6 2 3 3 2" xfId="32095"/>
    <cellStyle name="Accent6 2 3 3 2 2" xfId="32096"/>
    <cellStyle name="Accent6 2 3 3 2 3" xfId="32097"/>
    <cellStyle name="Accent6 2 3 3 3" xfId="32098"/>
    <cellStyle name="Accent6 2 3 3 4" xfId="32099"/>
    <cellStyle name="Accent6 2 3 3_AFS-Nino" xfId="32100"/>
    <cellStyle name="Accent6 2 3 4" xfId="32101"/>
    <cellStyle name="Accent6 2 3 4 2" xfId="32102"/>
    <cellStyle name="Accent6 2 3 4 3" xfId="32103"/>
    <cellStyle name="Accent6 2 3 5" xfId="32104"/>
    <cellStyle name="Accent6 2 3 6" xfId="32105"/>
    <cellStyle name="Accent6 2 3 7" xfId="32106"/>
    <cellStyle name="Accent6 2 3 8" xfId="32107"/>
    <cellStyle name="Accent6 2 3 9" xfId="32108"/>
    <cellStyle name="Accent6 2 3_AFS-Nino" xfId="32109"/>
    <cellStyle name="Accent6 2 4" xfId="650"/>
    <cellStyle name="Accent6 2 4 10" xfId="32110"/>
    <cellStyle name="Accent6 2 4 11" xfId="32111"/>
    <cellStyle name="Accent6 2 4 12" xfId="22841"/>
    <cellStyle name="Accent6 2 4 2" xfId="23680"/>
    <cellStyle name="Accent6 2 4 2 2" xfId="32112"/>
    <cellStyle name="Accent6 2 4 2 2 2" xfId="32113"/>
    <cellStyle name="Accent6 2 4 2 2 3" xfId="32114"/>
    <cellStyle name="Accent6 2 4 2 3" xfId="32115"/>
    <cellStyle name="Accent6 2 4 2 4" xfId="32116"/>
    <cellStyle name="Accent6 2 4 2_AFS-Nino" xfId="32117"/>
    <cellStyle name="Accent6 2 4 3" xfId="24531"/>
    <cellStyle name="Accent6 2 4 3 2" xfId="32118"/>
    <cellStyle name="Accent6 2 4 3 2 2" xfId="32119"/>
    <cellStyle name="Accent6 2 4 3 2 3" xfId="32120"/>
    <cellStyle name="Accent6 2 4 3 3" xfId="32121"/>
    <cellStyle name="Accent6 2 4 3 4" xfId="32122"/>
    <cellStyle name="Accent6 2 4 3_AFS-Nino" xfId="32123"/>
    <cellStyle name="Accent6 2 4 4" xfId="32124"/>
    <cellStyle name="Accent6 2 4 4 2" xfId="32125"/>
    <cellStyle name="Accent6 2 4 4 3" xfId="32126"/>
    <cellStyle name="Accent6 2 4 5" xfId="32127"/>
    <cellStyle name="Accent6 2 4 6" xfId="32128"/>
    <cellStyle name="Accent6 2 4 7" xfId="32129"/>
    <cellStyle name="Accent6 2 4 8" xfId="32130"/>
    <cellStyle name="Accent6 2 4 9" xfId="32131"/>
    <cellStyle name="Accent6 2 4_AFS-Nino" xfId="32132"/>
    <cellStyle name="Accent6 2 5" xfId="651"/>
    <cellStyle name="Accent6 2 5 10" xfId="32133"/>
    <cellStyle name="Accent6 2 5 11" xfId="32134"/>
    <cellStyle name="Accent6 2 5 12" xfId="22842"/>
    <cellStyle name="Accent6 2 5 2" xfId="23681"/>
    <cellStyle name="Accent6 2 5 2 2" xfId="32135"/>
    <cellStyle name="Accent6 2 5 2 2 2" xfId="32136"/>
    <cellStyle name="Accent6 2 5 2 2 3" xfId="32137"/>
    <cellStyle name="Accent6 2 5 2 3" xfId="32138"/>
    <cellStyle name="Accent6 2 5 2 4" xfId="32139"/>
    <cellStyle name="Accent6 2 5 2_AFS-Nino" xfId="32140"/>
    <cellStyle name="Accent6 2 5 3" xfId="24532"/>
    <cellStyle name="Accent6 2 5 3 2" xfId="32141"/>
    <cellStyle name="Accent6 2 5 3 2 2" xfId="32142"/>
    <cellStyle name="Accent6 2 5 3 2 3" xfId="32143"/>
    <cellStyle name="Accent6 2 5 3 3" xfId="32144"/>
    <cellStyle name="Accent6 2 5 3 4" xfId="32145"/>
    <cellStyle name="Accent6 2 5 3_AFS-Nino" xfId="32146"/>
    <cellStyle name="Accent6 2 5 4" xfId="32147"/>
    <cellStyle name="Accent6 2 5 4 2" xfId="32148"/>
    <cellStyle name="Accent6 2 5 4 3" xfId="32149"/>
    <cellStyle name="Accent6 2 5 5" xfId="32150"/>
    <cellStyle name="Accent6 2 5 6" xfId="32151"/>
    <cellStyle name="Accent6 2 5 7" xfId="32152"/>
    <cellStyle name="Accent6 2 5 8" xfId="32153"/>
    <cellStyle name="Accent6 2 5 9" xfId="32154"/>
    <cellStyle name="Accent6 2 5_AFS-Nino" xfId="32155"/>
    <cellStyle name="Accent6 2 6" xfId="652"/>
    <cellStyle name="Accent6 2 6 10" xfId="32156"/>
    <cellStyle name="Accent6 2 6 11" xfId="32157"/>
    <cellStyle name="Accent6 2 6 12" xfId="22843"/>
    <cellStyle name="Accent6 2 6 2" xfId="23682"/>
    <cellStyle name="Accent6 2 6 2 2" xfId="32158"/>
    <cellStyle name="Accent6 2 6 2 2 2" xfId="32159"/>
    <cellStyle name="Accent6 2 6 2 2 3" xfId="32160"/>
    <cellStyle name="Accent6 2 6 2 3" xfId="32161"/>
    <cellStyle name="Accent6 2 6 2 4" xfId="32162"/>
    <cellStyle name="Accent6 2 6 2_AFS-Nino" xfId="32163"/>
    <cellStyle name="Accent6 2 6 3" xfId="24533"/>
    <cellStyle name="Accent6 2 6 3 2" xfId="32164"/>
    <cellStyle name="Accent6 2 6 3 2 2" xfId="32165"/>
    <cellStyle name="Accent6 2 6 3 2 3" xfId="32166"/>
    <cellStyle name="Accent6 2 6 3 3" xfId="32167"/>
    <cellStyle name="Accent6 2 6 3 4" xfId="32168"/>
    <cellStyle name="Accent6 2 6 3_AFS-Nino" xfId="32169"/>
    <cellStyle name="Accent6 2 6 4" xfId="32170"/>
    <cellStyle name="Accent6 2 6 4 2" xfId="32171"/>
    <cellStyle name="Accent6 2 6 4 3" xfId="32172"/>
    <cellStyle name="Accent6 2 6 5" xfId="32173"/>
    <cellStyle name="Accent6 2 6 6" xfId="32174"/>
    <cellStyle name="Accent6 2 6 7" xfId="32175"/>
    <cellStyle name="Accent6 2 6 8" xfId="32176"/>
    <cellStyle name="Accent6 2 6 9" xfId="32177"/>
    <cellStyle name="Accent6 2 6_AFS-Nino" xfId="32178"/>
    <cellStyle name="Accent6 2 7" xfId="653"/>
    <cellStyle name="Accent6 2 7 10" xfId="32179"/>
    <cellStyle name="Accent6 2 7 11" xfId="32180"/>
    <cellStyle name="Accent6 2 7 12" xfId="22844"/>
    <cellStyle name="Accent6 2 7 2" xfId="23683"/>
    <cellStyle name="Accent6 2 7 2 2" xfId="32181"/>
    <cellStyle name="Accent6 2 7 2 2 2" xfId="32182"/>
    <cellStyle name="Accent6 2 7 2 2 3" xfId="32183"/>
    <cellStyle name="Accent6 2 7 2 3" xfId="32184"/>
    <cellStyle name="Accent6 2 7 2 4" xfId="32185"/>
    <cellStyle name="Accent6 2 7 2_AFS-Nino" xfId="32186"/>
    <cellStyle name="Accent6 2 7 3" xfId="24534"/>
    <cellStyle name="Accent6 2 7 3 2" xfId="32187"/>
    <cellStyle name="Accent6 2 7 3 2 2" xfId="32188"/>
    <cellStyle name="Accent6 2 7 3 2 3" xfId="32189"/>
    <cellStyle name="Accent6 2 7 3 3" xfId="32190"/>
    <cellStyle name="Accent6 2 7 3 4" xfId="32191"/>
    <cellStyle name="Accent6 2 7 3_AFS-Nino" xfId="32192"/>
    <cellStyle name="Accent6 2 7 4" xfId="32193"/>
    <cellStyle name="Accent6 2 7 4 2" xfId="32194"/>
    <cellStyle name="Accent6 2 7 4 3" xfId="32195"/>
    <cellStyle name="Accent6 2 7 5" xfId="32196"/>
    <cellStyle name="Accent6 2 7 6" xfId="32197"/>
    <cellStyle name="Accent6 2 7 7" xfId="32198"/>
    <cellStyle name="Accent6 2 7 8" xfId="32199"/>
    <cellStyle name="Accent6 2 7 9" xfId="32200"/>
    <cellStyle name="Accent6 2 7_AFS-Nino" xfId="32201"/>
    <cellStyle name="Accent6 2 8" xfId="654"/>
    <cellStyle name="Accent6 2 8 10" xfId="32202"/>
    <cellStyle name="Accent6 2 8 11" xfId="32203"/>
    <cellStyle name="Accent6 2 8 12" xfId="22845"/>
    <cellStyle name="Accent6 2 8 2" xfId="23684"/>
    <cellStyle name="Accent6 2 8 2 2" xfId="32204"/>
    <cellStyle name="Accent6 2 8 2 2 2" xfId="32205"/>
    <cellStyle name="Accent6 2 8 2 2 3" xfId="32206"/>
    <cellStyle name="Accent6 2 8 2 3" xfId="32207"/>
    <cellStyle name="Accent6 2 8 2 4" xfId="32208"/>
    <cellStyle name="Accent6 2 8 2_AFS-Nino" xfId="32209"/>
    <cellStyle name="Accent6 2 8 3" xfId="24535"/>
    <cellStyle name="Accent6 2 8 3 2" xfId="32210"/>
    <cellStyle name="Accent6 2 8 3 2 2" xfId="32211"/>
    <cellStyle name="Accent6 2 8 3 2 3" xfId="32212"/>
    <cellStyle name="Accent6 2 8 3 3" xfId="32213"/>
    <cellStyle name="Accent6 2 8 3 4" xfId="32214"/>
    <cellStyle name="Accent6 2 8 3_AFS-Nino" xfId="32215"/>
    <cellStyle name="Accent6 2 8 4" xfId="32216"/>
    <cellStyle name="Accent6 2 8 4 2" xfId="32217"/>
    <cellStyle name="Accent6 2 8 4 3" xfId="32218"/>
    <cellStyle name="Accent6 2 8 5" xfId="32219"/>
    <cellStyle name="Accent6 2 8 6" xfId="32220"/>
    <cellStyle name="Accent6 2 8 7" xfId="32221"/>
    <cellStyle name="Accent6 2 8 8" xfId="32222"/>
    <cellStyle name="Accent6 2 8 9" xfId="32223"/>
    <cellStyle name="Accent6 2 8_AFS-Nino" xfId="32224"/>
    <cellStyle name="Accent6 2 9" xfId="655"/>
    <cellStyle name="Accent6 2 9 10" xfId="32225"/>
    <cellStyle name="Accent6 2 9 11" xfId="32226"/>
    <cellStyle name="Accent6 2 9 12" xfId="22846"/>
    <cellStyle name="Accent6 2 9 2" xfId="23685"/>
    <cellStyle name="Accent6 2 9 2 2" xfId="32227"/>
    <cellStyle name="Accent6 2 9 2 2 2" xfId="32228"/>
    <cellStyle name="Accent6 2 9 2 2 3" xfId="32229"/>
    <cellStyle name="Accent6 2 9 2 3" xfId="32230"/>
    <cellStyle name="Accent6 2 9 2 4" xfId="32231"/>
    <cellStyle name="Accent6 2 9 2_AFS-Nino" xfId="32232"/>
    <cellStyle name="Accent6 2 9 3" xfId="24536"/>
    <cellStyle name="Accent6 2 9 3 2" xfId="32233"/>
    <cellStyle name="Accent6 2 9 3 2 2" xfId="32234"/>
    <cellStyle name="Accent6 2 9 3 2 3" xfId="32235"/>
    <cellStyle name="Accent6 2 9 3 3" xfId="32236"/>
    <cellStyle name="Accent6 2 9 3 4" xfId="32237"/>
    <cellStyle name="Accent6 2 9 3_AFS-Nino" xfId="32238"/>
    <cellStyle name="Accent6 2 9 4" xfId="32239"/>
    <cellStyle name="Accent6 2 9 4 2" xfId="32240"/>
    <cellStyle name="Accent6 2 9 4 3" xfId="32241"/>
    <cellStyle name="Accent6 2 9 5" xfId="32242"/>
    <cellStyle name="Accent6 2 9 6" xfId="32243"/>
    <cellStyle name="Accent6 2 9 7" xfId="32244"/>
    <cellStyle name="Accent6 2 9 8" xfId="32245"/>
    <cellStyle name="Accent6 2 9 9" xfId="32246"/>
    <cellStyle name="Accent6 2 9_AFS-Nino" xfId="32247"/>
    <cellStyle name="Accent6 3" xfId="656"/>
    <cellStyle name="Accent6 3 2" xfId="657"/>
    <cellStyle name="Accent6 3 3" xfId="658"/>
    <cellStyle name="Accent6 3 4" xfId="32248"/>
    <cellStyle name="Accent6 4" xfId="659"/>
    <cellStyle name="Accent6 4 2" xfId="660"/>
    <cellStyle name="Accent6 4 3" xfId="661"/>
    <cellStyle name="Accent6 4 4" xfId="32249"/>
    <cellStyle name="Accent6 5" xfId="662"/>
    <cellStyle name="Accent6 5 2" xfId="663"/>
    <cellStyle name="Accent6 5 3" xfId="664"/>
    <cellStyle name="Accent6 5 4" xfId="32250"/>
    <cellStyle name="Accent6 6" xfId="665"/>
    <cellStyle name="Accent6 6 2" xfId="666"/>
    <cellStyle name="Accent6 6 3" xfId="667"/>
    <cellStyle name="Accent6 6 4" xfId="32251"/>
    <cellStyle name="Accent6 7" xfId="668"/>
    <cellStyle name="Accent6 8" xfId="669"/>
    <cellStyle name="Accent6 9" xfId="670"/>
    <cellStyle name="Bad 2" xfId="671"/>
    <cellStyle name="Bad 2 10" xfId="672"/>
    <cellStyle name="Bad 2 10 10" xfId="32252"/>
    <cellStyle name="Bad 2 10 11" xfId="32253"/>
    <cellStyle name="Bad 2 10 12" xfId="22847"/>
    <cellStyle name="Bad 2 10 2" xfId="23686"/>
    <cellStyle name="Bad 2 10 2 2" xfId="32254"/>
    <cellStyle name="Bad 2 10 2 2 2" xfId="32255"/>
    <cellStyle name="Bad 2 10 2 2 3" xfId="32256"/>
    <cellStyle name="Bad 2 10 2 3" xfId="32257"/>
    <cellStyle name="Bad 2 10 2 4" xfId="32258"/>
    <cellStyle name="Bad 2 10 2_AFS-Nino" xfId="32259"/>
    <cellStyle name="Bad 2 10 3" xfId="24537"/>
    <cellStyle name="Bad 2 10 3 2" xfId="32260"/>
    <cellStyle name="Bad 2 10 3 2 2" xfId="32261"/>
    <cellStyle name="Bad 2 10 3 2 3" xfId="32262"/>
    <cellStyle name="Bad 2 10 3 3" xfId="32263"/>
    <cellStyle name="Bad 2 10 3 4" xfId="32264"/>
    <cellStyle name="Bad 2 10 3_AFS-Nino" xfId="32265"/>
    <cellStyle name="Bad 2 10 4" xfId="32266"/>
    <cellStyle name="Bad 2 10 4 2" xfId="32267"/>
    <cellStyle name="Bad 2 10 4 3" xfId="32268"/>
    <cellStyle name="Bad 2 10 5" xfId="32269"/>
    <cellStyle name="Bad 2 10 6" xfId="32270"/>
    <cellStyle name="Bad 2 10 7" xfId="32271"/>
    <cellStyle name="Bad 2 10 8" xfId="32272"/>
    <cellStyle name="Bad 2 10 9" xfId="32273"/>
    <cellStyle name="Bad 2 10_AFS-Nino" xfId="32274"/>
    <cellStyle name="Bad 2 11" xfId="673"/>
    <cellStyle name="Bad 2 11 2" xfId="32275"/>
    <cellStyle name="Bad 2 11 2 2" xfId="32276"/>
    <cellStyle name="Bad 2 11 2 3" xfId="32277"/>
    <cellStyle name="Bad 2 11 3" xfId="32278"/>
    <cellStyle name="Bad 2 11 4" xfId="32279"/>
    <cellStyle name="Bad 2 11 5" xfId="24105"/>
    <cellStyle name="Bad 2 12" xfId="674"/>
    <cellStyle name="Bad 2 12 2" xfId="32280"/>
    <cellStyle name="Bad 2 12 2 2" xfId="32281"/>
    <cellStyle name="Bad 2 12 2 3" xfId="32282"/>
    <cellStyle name="Bad 2 12 3" xfId="32283"/>
    <cellStyle name="Bad 2 12 4" xfId="32284"/>
    <cellStyle name="Bad 2 13" xfId="32285"/>
    <cellStyle name="Bad 2 13 2" xfId="32286"/>
    <cellStyle name="Bad 2 13 3" xfId="32287"/>
    <cellStyle name="Bad 2 14" xfId="32288"/>
    <cellStyle name="Bad 2 15" xfId="32289"/>
    <cellStyle name="Bad 2 16" xfId="32290"/>
    <cellStyle name="Bad 2 17" xfId="32291"/>
    <cellStyle name="Bad 2 18" xfId="32292"/>
    <cellStyle name="Bad 2 19" xfId="32293"/>
    <cellStyle name="Bad 2 2" xfId="675"/>
    <cellStyle name="Bad 2 2 10" xfId="32294"/>
    <cellStyle name="Bad 2 2 11" xfId="32295"/>
    <cellStyle name="Bad 2 2 12" xfId="22848"/>
    <cellStyle name="Bad 2 2 2" xfId="676"/>
    <cellStyle name="Bad 2 2 2 2" xfId="32296"/>
    <cellStyle name="Bad 2 2 2 2 2" xfId="32297"/>
    <cellStyle name="Bad 2 2 2 2 3" xfId="32298"/>
    <cellStyle name="Bad 2 2 2 3" xfId="32299"/>
    <cellStyle name="Bad 2 2 2 4" xfId="32300"/>
    <cellStyle name="Bad 2 2 2 5" xfId="23687"/>
    <cellStyle name="Bad 2 2 2_AFS-Nino" xfId="32301"/>
    <cellStyle name="Bad 2 2 3" xfId="24538"/>
    <cellStyle name="Bad 2 2 3 2" xfId="32302"/>
    <cellStyle name="Bad 2 2 3 2 2" xfId="32303"/>
    <cellStyle name="Bad 2 2 3 2 3" xfId="32304"/>
    <cellStyle name="Bad 2 2 3 3" xfId="32305"/>
    <cellStyle name="Bad 2 2 3 4" xfId="32306"/>
    <cellStyle name="Bad 2 2 3_AFS-Nino" xfId="32307"/>
    <cellStyle name="Bad 2 2 4" xfId="32308"/>
    <cellStyle name="Bad 2 2 4 2" xfId="32309"/>
    <cellStyle name="Bad 2 2 4 3" xfId="32310"/>
    <cellStyle name="Bad 2 2 5" xfId="32311"/>
    <cellStyle name="Bad 2 2 6" xfId="32312"/>
    <cellStyle name="Bad 2 2 7" xfId="32313"/>
    <cellStyle name="Bad 2 2 8" xfId="32314"/>
    <cellStyle name="Bad 2 2 9" xfId="32315"/>
    <cellStyle name="Bad 2 2_AFS-Nino" xfId="32316"/>
    <cellStyle name="Bad 2 20" xfId="32317"/>
    <cellStyle name="Bad 2 21" xfId="32318"/>
    <cellStyle name="Bad 2 22" xfId="23299"/>
    <cellStyle name="Bad 2 3" xfId="677"/>
    <cellStyle name="Bad 2 3 10" xfId="32319"/>
    <cellStyle name="Bad 2 3 11" xfId="32320"/>
    <cellStyle name="Bad 2 3 12" xfId="22849"/>
    <cellStyle name="Bad 2 3 2" xfId="23688"/>
    <cellStyle name="Bad 2 3 2 2" xfId="32321"/>
    <cellStyle name="Bad 2 3 2 2 2" xfId="32322"/>
    <cellStyle name="Bad 2 3 2 2 3" xfId="32323"/>
    <cellStyle name="Bad 2 3 2 3" xfId="32324"/>
    <cellStyle name="Bad 2 3 2 4" xfId="32325"/>
    <cellStyle name="Bad 2 3 2_AFS-Nino" xfId="32326"/>
    <cellStyle name="Bad 2 3 3" xfId="24539"/>
    <cellStyle name="Bad 2 3 3 2" xfId="32327"/>
    <cellStyle name="Bad 2 3 3 2 2" xfId="32328"/>
    <cellStyle name="Bad 2 3 3 2 3" xfId="32329"/>
    <cellStyle name="Bad 2 3 3 3" xfId="32330"/>
    <cellStyle name="Bad 2 3 3 4" xfId="32331"/>
    <cellStyle name="Bad 2 3 3_AFS-Nino" xfId="32332"/>
    <cellStyle name="Bad 2 3 4" xfId="32333"/>
    <cellStyle name="Bad 2 3 4 2" xfId="32334"/>
    <cellStyle name="Bad 2 3 4 3" xfId="32335"/>
    <cellStyle name="Bad 2 3 5" xfId="32336"/>
    <cellStyle name="Bad 2 3 6" xfId="32337"/>
    <cellStyle name="Bad 2 3 7" xfId="32338"/>
    <cellStyle name="Bad 2 3 8" xfId="32339"/>
    <cellStyle name="Bad 2 3 9" xfId="32340"/>
    <cellStyle name="Bad 2 3_AFS-Nino" xfId="32341"/>
    <cellStyle name="Bad 2 4" xfId="678"/>
    <cellStyle name="Bad 2 4 10" xfId="32342"/>
    <cellStyle name="Bad 2 4 11" xfId="32343"/>
    <cellStyle name="Bad 2 4 12" xfId="22850"/>
    <cellStyle name="Bad 2 4 2" xfId="23689"/>
    <cellStyle name="Bad 2 4 2 2" xfId="32344"/>
    <cellStyle name="Bad 2 4 2 2 2" xfId="32345"/>
    <cellStyle name="Bad 2 4 2 2 3" xfId="32346"/>
    <cellStyle name="Bad 2 4 2 3" xfId="32347"/>
    <cellStyle name="Bad 2 4 2 4" xfId="32348"/>
    <cellStyle name="Bad 2 4 2_AFS-Nino" xfId="32349"/>
    <cellStyle name="Bad 2 4 3" xfId="24540"/>
    <cellStyle name="Bad 2 4 3 2" xfId="32350"/>
    <cellStyle name="Bad 2 4 3 2 2" xfId="32351"/>
    <cellStyle name="Bad 2 4 3 2 3" xfId="32352"/>
    <cellStyle name="Bad 2 4 3 3" xfId="32353"/>
    <cellStyle name="Bad 2 4 3 4" xfId="32354"/>
    <cellStyle name="Bad 2 4 3_AFS-Nino" xfId="32355"/>
    <cellStyle name="Bad 2 4 4" xfId="32356"/>
    <cellStyle name="Bad 2 4 4 2" xfId="32357"/>
    <cellStyle name="Bad 2 4 4 3" xfId="32358"/>
    <cellStyle name="Bad 2 4 5" xfId="32359"/>
    <cellStyle name="Bad 2 4 6" xfId="32360"/>
    <cellStyle name="Bad 2 4 7" xfId="32361"/>
    <cellStyle name="Bad 2 4 8" xfId="32362"/>
    <cellStyle name="Bad 2 4 9" xfId="32363"/>
    <cellStyle name="Bad 2 4_AFS-Nino" xfId="32364"/>
    <cellStyle name="Bad 2 5" xfId="679"/>
    <cellStyle name="Bad 2 5 10" xfId="32365"/>
    <cellStyle name="Bad 2 5 11" xfId="32366"/>
    <cellStyle name="Bad 2 5 12" xfId="22851"/>
    <cellStyle name="Bad 2 5 2" xfId="23690"/>
    <cellStyle name="Bad 2 5 2 2" xfId="32367"/>
    <cellStyle name="Bad 2 5 2 2 2" xfId="32368"/>
    <cellStyle name="Bad 2 5 2 2 3" xfId="32369"/>
    <cellStyle name="Bad 2 5 2 3" xfId="32370"/>
    <cellStyle name="Bad 2 5 2 4" xfId="32371"/>
    <cellStyle name="Bad 2 5 2_AFS-Nino" xfId="32372"/>
    <cellStyle name="Bad 2 5 3" xfId="24541"/>
    <cellStyle name="Bad 2 5 3 2" xfId="32373"/>
    <cellStyle name="Bad 2 5 3 2 2" xfId="32374"/>
    <cellStyle name="Bad 2 5 3 2 3" xfId="32375"/>
    <cellStyle name="Bad 2 5 3 3" xfId="32376"/>
    <cellStyle name="Bad 2 5 3 4" xfId="32377"/>
    <cellStyle name="Bad 2 5 3_AFS-Nino" xfId="32378"/>
    <cellStyle name="Bad 2 5 4" xfId="32379"/>
    <cellStyle name="Bad 2 5 4 2" xfId="32380"/>
    <cellStyle name="Bad 2 5 4 3" xfId="32381"/>
    <cellStyle name="Bad 2 5 5" xfId="32382"/>
    <cellStyle name="Bad 2 5 6" xfId="32383"/>
    <cellStyle name="Bad 2 5 7" xfId="32384"/>
    <cellStyle name="Bad 2 5 8" xfId="32385"/>
    <cellStyle name="Bad 2 5 9" xfId="32386"/>
    <cellStyle name="Bad 2 5_AFS-Nino" xfId="32387"/>
    <cellStyle name="Bad 2 6" xfId="680"/>
    <cellStyle name="Bad 2 6 10" xfId="32388"/>
    <cellStyle name="Bad 2 6 11" xfId="32389"/>
    <cellStyle name="Bad 2 6 12" xfId="22852"/>
    <cellStyle name="Bad 2 6 2" xfId="23691"/>
    <cellStyle name="Bad 2 6 2 2" xfId="32390"/>
    <cellStyle name="Bad 2 6 2 2 2" xfId="32391"/>
    <cellStyle name="Bad 2 6 2 2 3" xfId="32392"/>
    <cellStyle name="Bad 2 6 2 3" xfId="32393"/>
    <cellStyle name="Bad 2 6 2 4" xfId="32394"/>
    <cellStyle name="Bad 2 6 2_AFS-Nino" xfId="32395"/>
    <cellStyle name="Bad 2 6 3" xfId="24542"/>
    <cellStyle name="Bad 2 6 3 2" xfId="32396"/>
    <cellStyle name="Bad 2 6 3 2 2" xfId="32397"/>
    <cellStyle name="Bad 2 6 3 2 3" xfId="32398"/>
    <cellStyle name="Bad 2 6 3 3" xfId="32399"/>
    <cellStyle name="Bad 2 6 3 4" xfId="32400"/>
    <cellStyle name="Bad 2 6 3_AFS-Nino" xfId="32401"/>
    <cellStyle name="Bad 2 6 4" xfId="32402"/>
    <cellStyle name="Bad 2 6 4 2" xfId="32403"/>
    <cellStyle name="Bad 2 6 4 3" xfId="32404"/>
    <cellStyle name="Bad 2 6 5" xfId="32405"/>
    <cellStyle name="Bad 2 6 6" xfId="32406"/>
    <cellStyle name="Bad 2 6 7" xfId="32407"/>
    <cellStyle name="Bad 2 6 8" xfId="32408"/>
    <cellStyle name="Bad 2 6 9" xfId="32409"/>
    <cellStyle name="Bad 2 6_AFS-Nino" xfId="32410"/>
    <cellStyle name="Bad 2 7" xfId="681"/>
    <cellStyle name="Bad 2 7 10" xfId="32411"/>
    <cellStyle name="Bad 2 7 11" xfId="32412"/>
    <cellStyle name="Bad 2 7 12" xfId="22853"/>
    <cellStyle name="Bad 2 7 2" xfId="23692"/>
    <cellStyle name="Bad 2 7 2 2" xfId="32413"/>
    <cellStyle name="Bad 2 7 2 2 2" xfId="32414"/>
    <cellStyle name="Bad 2 7 2 2 3" xfId="32415"/>
    <cellStyle name="Bad 2 7 2 3" xfId="32416"/>
    <cellStyle name="Bad 2 7 2 4" xfId="32417"/>
    <cellStyle name="Bad 2 7 2_AFS-Nino" xfId="32418"/>
    <cellStyle name="Bad 2 7 3" xfId="24543"/>
    <cellStyle name="Bad 2 7 3 2" xfId="32419"/>
    <cellStyle name="Bad 2 7 3 2 2" xfId="32420"/>
    <cellStyle name="Bad 2 7 3 2 3" xfId="32421"/>
    <cellStyle name="Bad 2 7 3 3" xfId="32422"/>
    <cellStyle name="Bad 2 7 3 4" xfId="32423"/>
    <cellStyle name="Bad 2 7 3_AFS-Nino" xfId="32424"/>
    <cellStyle name="Bad 2 7 4" xfId="32425"/>
    <cellStyle name="Bad 2 7 4 2" xfId="32426"/>
    <cellStyle name="Bad 2 7 4 3" xfId="32427"/>
    <cellStyle name="Bad 2 7 5" xfId="32428"/>
    <cellStyle name="Bad 2 7 6" xfId="32429"/>
    <cellStyle name="Bad 2 7 7" xfId="32430"/>
    <cellStyle name="Bad 2 7 8" xfId="32431"/>
    <cellStyle name="Bad 2 7 9" xfId="32432"/>
    <cellStyle name="Bad 2 7_AFS-Nino" xfId="32433"/>
    <cellStyle name="Bad 2 8" xfId="682"/>
    <cellStyle name="Bad 2 8 10" xfId="32434"/>
    <cellStyle name="Bad 2 8 11" xfId="32435"/>
    <cellStyle name="Bad 2 8 12" xfId="22854"/>
    <cellStyle name="Bad 2 8 2" xfId="23693"/>
    <cellStyle name="Bad 2 8 2 2" xfId="32436"/>
    <cellStyle name="Bad 2 8 2 2 2" xfId="32437"/>
    <cellStyle name="Bad 2 8 2 2 3" xfId="32438"/>
    <cellStyle name="Bad 2 8 2 3" xfId="32439"/>
    <cellStyle name="Bad 2 8 2 4" xfId="32440"/>
    <cellStyle name="Bad 2 8 2_AFS-Nino" xfId="32441"/>
    <cellStyle name="Bad 2 8 3" xfId="24544"/>
    <cellStyle name="Bad 2 8 3 2" xfId="32442"/>
    <cellStyle name="Bad 2 8 3 2 2" xfId="32443"/>
    <cellStyle name="Bad 2 8 3 2 3" xfId="32444"/>
    <cellStyle name="Bad 2 8 3 3" xfId="32445"/>
    <cellStyle name="Bad 2 8 3 4" xfId="32446"/>
    <cellStyle name="Bad 2 8 3_AFS-Nino" xfId="32447"/>
    <cellStyle name="Bad 2 8 4" xfId="32448"/>
    <cellStyle name="Bad 2 8 4 2" xfId="32449"/>
    <cellStyle name="Bad 2 8 4 3" xfId="32450"/>
    <cellStyle name="Bad 2 8 5" xfId="32451"/>
    <cellStyle name="Bad 2 8 6" xfId="32452"/>
    <cellStyle name="Bad 2 8 7" xfId="32453"/>
    <cellStyle name="Bad 2 8 8" xfId="32454"/>
    <cellStyle name="Bad 2 8 9" xfId="32455"/>
    <cellStyle name="Bad 2 8_AFS-Nino" xfId="32456"/>
    <cellStyle name="Bad 2 9" xfId="683"/>
    <cellStyle name="Bad 2 9 10" xfId="32457"/>
    <cellStyle name="Bad 2 9 11" xfId="32458"/>
    <cellStyle name="Bad 2 9 12" xfId="22855"/>
    <cellStyle name="Bad 2 9 2" xfId="23694"/>
    <cellStyle name="Bad 2 9 2 2" xfId="32459"/>
    <cellStyle name="Bad 2 9 2 2 2" xfId="32460"/>
    <cellStyle name="Bad 2 9 2 2 3" xfId="32461"/>
    <cellStyle name="Bad 2 9 2 3" xfId="32462"/>
    <cellStyle name="Bad 2 9 2 4" xfId="32463"/>
    <cellStyle name="Bad 2 9 2_AFS-Nino" xfId="32464"/>
    <cellStyle name="Bad 2 9 3" xfId="24545"/>
    <cellStyle name="Bad 2 9 3 2" xfId="32465"/>
    <cellStyle name="Bad 2 9 3 2 2" xfId="32466"/>
    <cellStyle name="Bad 2 9 3 2 3" xfId="32467"/>
    <cellStyle name="Bad 2 9 3 3" xfId="32468"/>
    <cellStyle name="Bad 2 9 3 4" xfId="32469"/>
    <cellStyle name="Bad 2 9 3_AFS-Nino" xfId="32470"/>
    <cellStyle name="Bad 2 9 4" xfId="32471"/>
    <cellStyle name="Bad 2 9 4 2" xfId="32472"/>
    <cellStyle name="Bad 2 9 4 3" xfId="32473"/>
    <cellStyle name="Bad 2 9 5" xfId="32474"/>
    <cellStyle name="Bad 2 9 6" xfId="32475"/>
    <cellStyle name="Bad 2 9 7" xfId="32476"/>
    <cellStyle name="Bad 2 9 8" xfId="32477"/>
    <cellStyle name="Bad 2 9 9" xfId="32478"/>
    <cellStyle name="Bad 2 9_AFS-Nino" xfId="32479"/>
    <cellStyle name="Bad 3" xfId="684"/>
    <cellStyle name="Bad 3 2" xfId="685"/>
    <cellStyle name="Bad 3 3" xfId="686"/>
    <cellStyle name="Bad 3 4" xfId="32480"/>
    <cellStyle name="Bad 4" xfId="687"/>
    <cellStyle name="Bad 4 2" xfId="688"/>
    <cellStyle name="Bad 4 3" xfId="689"/>
    <cellStyle name="Bad 4 4" xfId="32481"/>
    <cellStyle name="Bad 5" xfId="690"/>
    <cellStyle name="Bad 5 2" xfId="691"/>
    <cellStyle name="Bad 5 3" xfId="692"/>
    <cellStyle name="Bad 5 4" xfId="32482"/>
    <cellStyle name="Bad 6" xfId="693"/>
    <cellStyle name="Bad 6 2" xfId="694"/>
    <cellStyle name="Bad 6 3" xfId="695"/>
    <cellStyle name="Bad 6 4" xfId="32483"/>
    <cellStyle name="Bad 7" xfId="696"/>
    <cellStyle name="Calc Currency (0)" xfId="697"/>
    <cellStyle name="Calc Currency (0) 10" xfId="698"/>
    <cellStyle name="Calc Currency (0) 11" xfId="699"/>
    <cellStyle name="Calc Currency (0) 12" xfId="700"/>
    <cellStyle name="Calc Currency (0) 13" xfId="58301"/>
    <cellStyle name="Calc Currency (0) 2" xfId="701"/>
    <cellStyle name="Calc Currency (0) 3" xfId="702"/>
    <cellStyle name="Calc Currency (0) 4" xfId="703"/>
    <cellStyle name="Calc Currency (0) 4 2" xfId="24546"/>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10" xfId="32484"/>
    <cellStyle name="Calculation 2 10 11" xfId="22856"/>
    <cellStyle name="Calculation 2 10 2" xfId="718"/>
    <cellStyle name="Calculation 2 10 2 2" xfId="32485"/>
    <cellStyle name="Calculation 2 10 2 2 2" xfId="32486"/>
    <cellStyle name="Calculation 2 10 2 2 2 2" xfId="32487"/>
    <cellStyle name="Calculation 2 10 2 2 2 2 2" xfId="32488"/>
    <cellStyle name="Calculation 2 10 2 2 2 3" xfId="32489"/>
    <cellStyle name="Calculation 2 10 2 2 2 3 2" xfId="32490"/>
    <cellStyle name="Calculation 2 10 2 2 2 4" xfId="32491"/>
    <cellStyle name="Calculation 2 10 2 2 2 4 2" xfId="32492"/>
    <cellStyle name="Calculation 2 10 2 2 2 5" xfId="32493"/>
    <cellStyle name="Calculation 2 10 2 2 3" xfId="32494"/>
    <cellStyle name="Calculation 2 10 2 2 3 2" xfId="32495"/>
    <cellStyle name="Calculation 2 10 2 2 4" xfId="32496"/>
    <cellStyle name="Calculation 2 10 2 2 4 2" xfId="32497"/>
    <cellStyle name="Calculation 2 10 2 2 5" xfId="32498"/>
    <cellStyle name="Calculation 2 10 2 3" xfId="32499"/>
    <cellStyle name="Calculation 2 10 2 3 2" xfId="58644"/>
    <cellStyle name="Calculation 2 10 2 3 3" xfId="58645"/>
    <cellStyle name="Calculation 2 10 2 3_PORTFOLIO" xfId="58646"/>
    <cellStyle name="Calculation 2 10 2 4" xfId="32500"/>
    <cellStyle name="Calculation 2 10 2 4 2" xfId="32501"/>
    <cellStyle name="Calculation 2 10 2 4 2 2" xfId="32502"/>
    <cellStyle name="Calculation 2 10 2 4 3" xfId="32503"/>
    <cellStyle name="Calculation 2 10 2 4 3 2" xfId="32504"/>
    <cellStyle name="Calculation 2 10 2 4 4" xfId="32505"/>
    <cellStyle name="Calculation 2 10 2 4 4 2" xfId="32506"/>
    <cellStyle name="Calculation 2 10 2 4 5" xfId="32507"/>
    <cellStyle name="Calculation 2 10 2 5" xfId="32508"/>
    <cellStyle name="Calculation 2 10 2 5 2" xfId="32509"/>
    <cellStyle name="Calculation 2 10 2 6" xfId="32510"/>
    <cellStyle name="Calculation 2 10 2 6 2" xfId="32511"/>
    <cellStyle name="Calculation 2 10 2 7" xfId="32512"/>
    <cellStyle name="Calculation 2 10 2 8" xfId="23695"/>
    <cellStyle name="Calculation 2 10 2_AFS-Nino" xfId="32513"/>
    <cellStyle name="Calculation 2 10 3" xfId="719"/>
    <cellStyle name="Calculation 2 10 3 2" xfId="32514"/>
    <cellStyle name="Calculation 2 10 3 2 2" xfId="32515"/>
    <cellStyle name="Calculation 2 10 3 2 2 2" xfId="32516"/>
    <cellStyle name="Calculation 2 10 3 2 2 2 2" xfId="32517"/>
    <cellStyle name="Calculation 2 10 3 2 2 3" xfId="32518"/>
    <cellStyle name="Calculation 2 10 3 2 2 3 2" xfId="32519"/>
    <cellStyle name="Calculation 2 10 3 2 2 4" xfId="32520"/>
    <cellStyle name="Calculation 2 10 3 2 2 4 2" xfId="32521"/>
    <cellStyle name="Calculation 2 10 3 2 2 5" xfId="32522"/>
    <cellStyle name="Calculation 2 10 3 2 3" xfId="32523"/>
    <cellStyle name="Calculation 2 10 3 2 3 2" xfId="32524"/>
    <cellStyle name="Calculation 2 10 3 2 4" xfId="32525"/>
    <cellStyle name="Calculation 2 10 3 2 4 2" xfId="32526"/>
    <cellStyle name="Calculation 2 10 3 2 5" xfId="32527"/>
    <cellStyle name="Calculation 2 10 3 3" xfId="32528"/>
    <cellStyle name="Calculation 2 10 3 3 2" xfId="58647"/>
    <cellStyle name="Calculation 2 10 3 3 3" xfId="58648"/>
    <cellStyle name="Calculation 2 10 3 3_PORTFOLIO" xfId="58649"/>
    <cellStyle name="Calculation 2 10 3 4" xfId="32529"/>
    <cellStyle name="Calculation 2 10 3 4 2" xfId="32530"/>
    <cellStyle name="Calculation 2 10 3 4 2 2" xfId="32531"/>
    <cellStyle name="Calculation 2 10 3 4 3" xfId="32532"/>
    <cellStyle name="Calculation 2 10 3 4 3 2" xfId="32533"/>
    <cellStyle name="Calculation 2 10 3 4 4" xfId="32534"/>
    <cellStyle name="Calculation 2 10 3 4 4 2" xfId="32535"/>
    <cellStyle name="Calculation 2 10 3 4 5" xfId="32536"/>
    <cellStyle name="Calculation 2 10 3 5" xfId="32537"/>
    <cellStyle name="Calculation 2 10 3 5 2" xfId="32538"/>
    <cellStyle name="Calculation 2 10 3 6" xfId="32539"/>
    <cellStyle name="Calculation 2 10 3 6 2" xfId="32540"/>
    <cellStyle name="Calculation 2 10 3 7" xfId="32541"/>
    <cellStyle name="Calculation 2 10 3 8" xfId="24547"/>
    <cellStyle name="Calculation 2 10 3_AFS-Nino" xfId="32542"/>
    <cellStyle name="Calculation 2 10 4" xfId="720"/>
    <cellStyle name="Calculation 2 10 4 2" xfId="32544"/>
    <cellStyle name="Calculation 2 10 4 2 2" xfId="32545"/>
    <cellStyle name="Calculation 2 10 4 2 2 2" xfId="32546"/>
    <cellStyle name="Calculation 2 10 4 2 3" xfId="32547"/>
    <cellStyle name="Calculation 2 10 4 2 3 2" xfId="32548"/>
    <cellStyle name="Calculation 2 10 4 2 4" xfId="32549"/>
    <cellStyle name="Calculation 2 10 4 2 4 2" xfId="32550"/>
    <cellStyle name="Calculation 2 10 4 2 5" xfId="32551"/>
    <cellStyle name="Calculation 2 10 4 3" xfId="32552"/>
    <cellStyle name="Calculation 2 10 4 3 2" xfId="32553"/>
    <cellStyle name="Calculation 2 10 4 4" xfId="32554"/>
    <cellStyle name="Calculation 2 10 4 4 2" xfId="32555"/>
    <cellStyle name="Calculation 2 10 4 5" xfId="32556"/>
    <cellStyle name="Calculation 2 10 4 6" xfId="32543"/>
    <cellStyle name="Calculation 2 10 5" xfId="721"/>
    <cellStyle name="Calculation 2 10 5 2" xfId="32558"/>
    <cellStyle name="Calculation 2 10 5 2 2" xfId="32559"/>
    <cellStyle name="Calculation 2 10 5 2 2 2" xfId="32560"/>
    <cellStyle name="Calculation 2 10 5 2 3" xfId="32561"/>
    <cellStyle name="Calculation 2 10 5 2 3 2" xfId="32562"/>
    <cellStyle name="Calculation 2 10 5 2 4" xfId="32563"/>
    <cellStyle name="Calculation 2 10 5 2 4 2" xfId="32564"/>
    <cellStyle name="Calculation 2 10 5 2 5" xfId="32565"/>
    <cellStyle name="Calculation 2 10 5 3" xfId="32566"/>
    <cellStyle name="Calculation 2 10 5 3 2" xfId="32567"/>
    <cellStyle name="Calculation 2 10 5 4" xfId="32568"/>
    <cellStyle name="Calculation 2 10 5 4 2" xfId="32569"/>
    <cellStyle name="Calculation 2 10 5 5" xfId="32570"/>
    <cellStyle name="Calculation 2 10 5 6" xfId="32557"/>
    <cellStyle name="Calculation 2 10 6" xfId="32571"/>
    <cellStyle name="Calculation 2 10 6 2" xfId="58650"/>
    <cellStyle name="Calculation 2 10 6 3" xfId="58651"/>
    <cellStyle name="Calculation 2 10 6_PORTFOLIO" xfId="58652"/>
    <cellStyle name="Calculation 2 10 7" xfId="32572"/>
    <cellStyle name="Calculation 2 10 7 2" xfId="32573"/>
    <cellStyle name="Calculation 2 10 7 2 2" xfId="32574"/>
    <cellStyle name="Calculation 2 10 7 3" xfId="32575"/>
    <cellStyle name="Calculation 2 10 7 3 2" xfId="32576"/>
    <cellStyle name="Calculation 2 10 7 4" xfId="32577"/>
    <cellStyle name="Calculation 2 10 7 4 2" xfId="32578"/>
    <cellStyle name="Calculation 2 10 7 5" xfId="32579"/>
    <cellStyle name="Calculation 2 10 7 5 2" xfId="32580"/>
    <cellStyle name="Calculation 2 10 8" xfId="32581"/>
    <cellStyle name="Calculation 2 10 8 2" xfId="32582"/>
    <cellStyle name="Calculation 2 10 9" xfId="32583"/>
    <cellStyle name="Calculation 2 10 9 2" xfId="32584"/>
    <cellStyle name="Calculation 2 10_AFS-Nino" xfId="32585"/>
    <cellStyle name="Calculation 2 11" xfId="722"/>
    <cellStyle name="Calculation 2 11 10" xfId="32586"/>
    <cellStyle name="Calculation 2 11 11" xfId="24106"/>
    <cellStyle name="Calculation 2 11 2" xfId="723"/>
    <cellStyle name="Calculation 2 11 2 2" xfId="32588"/>
    <cellStyle name="Calculation 2 11 2 2 2" xfId="32589"/>
    <cellStyle name="Calculation 2 11 2 2 2 2" xfId="32590"/>
    <cellStyle name="Calculation 2 11 2 2 3" xfId="32591"/>
    <cellStyle name="Calculation 2 11 2 2 3 2" xfId="32592"/>
    <cellStyle name="Calculation 2 11 2 2 4" xfId="32593"/>
    <cellStyle name="Calculation 2 11 2 2 4 2" xfId="32594"/>
    <cellStyle name="Calculation 2 11 2 2 5" xfId="32595"/>
    <cellStyle name="Calculation 2 11 2 3" xfId="32596"/>
    <cellStyle name="Calculation 2 11 2 3 2" xfId="32597"/>
    <cellStyle name="Calculation 2 11 2 4" xfId="32598"/>
    <cellStyle name="Calculation 2 11 2 4 2" xfId="32599"/>
    <cellStyle name="Calculation 2 11 2 5" xfId="32600"/>
    <cellStyle name="Calculation 2 11 2 6" xfId="32587"/>
    <cellStyle name="Calculation 2 11 3" xfId="724"/>
    <cellStyle name="Calculation 2 11 3 2" xfId="32602"/>
    <cellStyle name="Calculation 2 11 3 2 2" xfId="32603"/>
    <cellStyle name="Calculation 2 11 3 2 2 2" xfId="32604"/>
    <cellStyle name="Calculation 2 11 3 2 3" xfId="32605"/>
    <cellStyle name="Calculation 2 11 3 2 3 2" xfId="32606"/>
    <cellStyle name="Calculation 2 11 3 2 4" xfId="32607"/>
    <cellStyle name="Calculation 2 11 3 2 4 2" xfId="32608"/>
    <cellStyle name="Calculation 2 11 3 2 5" xfId="32609"/>
    <cellStyle name="Calculation 2 11 3 3" xfId="32610"/>
    <cellStyle name="Calculation 2 11 3 3 2" xfId="32611"/>
    <cellStyle name="Calculation 2 11 3 4" xfId="32612"/>
    <cellStyle name="Calculation 2 11 3 4 2" xfId="32613"/>
    <cellStyle name="Calculation 2 11 3 5" xfId="32614"/>
    <cellStyle name="Calculation 2 11 3 6" xfId="32601"/>
    <cellStyle name="Calculation 2 11 4" xfId="725"/>
    <cellStyle name="Calculation 2 11 4 2" xfId="32616"/>
    <cellStyle name="Calculation 2 11 4 2 2" xfId="32617"/>
    <cellStyle name="Calculation 2 11 4 2 2 2" xfId="32618"/>
    <cellStyle name="Calculation 2 11 4 2 3" xfId="32619"/>
    <cellStyle name="Calculation 2 11 4 2 3 2" xfId="32620"/>
    <cellStyle name="Calculation 2 11 4 2 4" xfId="32621"/>
    <cellStyle name="Calculation 2 11 4 2 4 2" xfId="32622"/>
    <cellStyle name="Calculation 2 11 4 2 5" xfId="32623"/>
    <cellStyle name="Calculation 2 11 4 3" xfId="32624"/>
    <cellStyle name="Calculation 2 11 4 3 2" xfId="32625"/>
    <cellStyle name="Calculation 2 11 4 4" xfId="32626"/>
    <cellStyle name="Calculation 2 11 4 4 2" xfId="32627"/>
    <cellStyle name="Calculation 2 11 4 5" xfId="32628"/>
    <cellStyle name="Calculation 2 11 4 6" xfId="32615"/>
    <cellStyle name="Calculation 2 11 5" xfId="726"/>
    <cellStyle name="Calculation 2 11 5 2" xfId="32630"/>
    <cellStyle name="Calculation 2 11 5 2 2" xfId="32631"/>
    <cellStyle name="Calculation 2 11 5 2 2 2" xfId="32632"/>
    <cellStyle name="Calculation 2 11 5 2 3" xfId="32633"/>
    <cellStyle name="Calculation 2 11 5 2 3 2" xfId="32634"/>
    <cellStyle name="Calculation 2 11 5 2 4" xfId="32635"/>
    <cellStyle name="Calculation 2 11 5 2 4 2" xfId="32636"/>
    <cellStyle name="Calculation 2 11 5 2 5" xfId="32637"/>
    <cellStyle name="Calculation 2 11 5 3" xfId="32638"/>
    <cellStyle name="Calculation 2 11 5 3 2" xfId="32639"/>
    <cellStyle name="Calculation 2 11 5 4" xfId="32640"/>
    <cellStyle name="Calculation 2 11 5 4 2" xfId="32641"/>
    <cellStyle name="Calculation 2 11 5 5" xfId="32642"/>
    <cellStyle name="Calculation 2 11 5 6" xfId="32629"/>
    <cellStyle name="Calculation 2 11 6" xfId="32643"/>
    <cellStyle name="Calculation 2 11 6 2" xfId="32644"/>
    <cellStyle name="Calculation 2 11 6 2 2" xfId="32645"/>
    <cellStyle name="Calculation 2 11 6 2 2 2" xfId="32646"/>
    <cellStyle name="Calculation 2 11 6 2 3" xfId="32647"/>
    <cellStyle name="Calculation 2 11 6 2 3 2" xfId="32648"/>
    <cellStyle name="Calculation 2 11 6 2 4" xfId="32649"/>
    <cellStyle name="Calculation 2 11 6 2 4 2" xfId="32650"/>
    <cellStyle name="Calculation 2 11 6 2 5" xfId="32651"/>
    <cellStyle name="Calculation 2 11 6 3" xfId="32652"/>
    <cellStyle name="Calculation 2 11 6 3 2" xfId="32653"/>
    <cellStyle name="Calculation 2 11 6_PORTFOLIO" xfId="58653"/>
    <cellStyle name="Calculation 2 11 7" xfId="32654"/>
    <cellStyle name="Calculation 2 11 7 2" xfId="32655"/>
    <cellStyle name="Calculation 2 11 7 2 2" xfId="32656"/>
    <cellStyle name="Calculation 2 11 7 3" xfId="32657"/>
    <cellStyle name="Calculation 2 11 7 3 2" xfId="32658"/>
    <cellStyle name="Calculation 2 11 7 4" xfId="32659"/>
    <cellStyle name="Calculation 2 11 7 4 2" xfId="32660"/>
    <cellStyle name="Calculation 2 11 7 5" xfId="32661"/>
    <cellStyle name="Calculation 2 11 8" xfId="32662"/>
    <cellStyle name="Calculation 2 11 8 2" xfId="32663"/>
    <cellStyle name="Calculation 2 11 9" xfId="32664"/>
    <cellStyle name="Calculation 2 11 9 2" xfId="32665"/>
    <cellStyle name="Calculation 2 12" xfId="727"/>
    <cellStyle name="Calculation 2 12 10" xfId="32666"/>
    <cellStyle name="Calculation 2 12 2" xfId="728"/>
    <cellStyle name="Calculation 2 12 2 2" xfId="32668"/>
    <cellStyle name="Calculation 2 12 2 2 2" xfId="32669"/>
    <cellStyle name="Calculation 2 12 2 2 2 2" xfId="32670"/>
    <cellStyle name="Calculation 2 12 2 2 3" xfId="32671"/>
    <cellStyle name="Calculation 2 12 2 2 3 2" xfId="32672"/>
    <cellStyle name="Calculation 2 12 2 2 4" xfId="32673"/>
    <cellStyle name="Calculation 2 12 2 2 4 2" xfId="32674"/>
    <cellStyle name="Calculation 2 12 2 2 5" xfId="32675"/>
    <cellStyle name="Calculation 2 12 2 3" xfId="32676"/>
    <cellStyle name="Calculation 2 12 2 3 2" xfId="32677"/>
    <cellStyle name="Calculation 2 12 2 4" xfId="32678"/>
    <cellStyle name="Calculation 2 12 2 4 2" xfId="32679"/>
    <cellStyle name="Calculation 2 12 2 5" xfId="32680"/>
    <cellStyle name="Calculation 2 12 2 6" xfId="32667"/>
    <cellStyle name="Calculation 2 12 3" xfId="729"/>
    <cellStyle name="Calculation 2 12 3 2" xfId="32682"/>
    <cellStyle name="Calculation 2 12 3 2 2" xfId="32683"/>
    <cellStyle name="Calculation 2 12 3 2 2 2" xfId="32684"/>
    <cellStyle name="Calculation 2 12 3 2 3" xfId="32685"/>
    <cellStyle name="Calculation 2 12 3 2 3 2" xfId="32686"/>
    <cellStyle name="Calculation 2 12 3 2 4" xfId="32687"/>
    <cellStyle name="Calculation 2 12 3 2 4 2" xfId="32688"/>
    <cellStyle name="Calculation 2 12 3 2 5" xfId="32689"/>
    <cellStyle name="Calculation 2 12 3 3" xfId="32690"/>
    <cellStyle name="Calculation 2 12 3 3 2" xfId="32691"/>
    <cellStyle name="Calculation 2 12 3 4" xfId="32692"/>
    <cellStyle name="Calculation 2 12 3 4 2" xfId="32693"/>
    <cellStyle name="Calculation 2 12 3 5" xfId="32694"/>
    <cellStyle name="Calculation 2 12 3 6" xfId="32681"/>
    <cellStyle name="Calculation 2 12 4" xfId="730"/>
    <cellStyle name="Calculation 2 12 4 2" xfId="32696"/>
    <cellStyle name="Calculation 2 12 4 2 2" xfId="32697"/>
    <cellStyle name="Calculation 2 12 4 2 2 2" xfId="32698"/>
    <cellStyle name="Calculation 2 12 4 2 3" xfId="32699"/>
    <cellStyle name="Calculation 2 12 4 2 3 2" xfId="32700"/>
    <cellStyle name="Calculation 2 12 4 2 4" xfId="32701"/>
    <cellStyle name="Calculation 2 12 4 2 4 2" xfId="32702"/>
    <cellStyle name="Calculation 2 12 4 2 5" xfId="32703"/>
    <cellStyle name="Calculation 2 12 4 3" xfId="32704"/>
    <cellStyle name="Calculation 2 12 4 3 2" xfId="32705"/>
    <cellStyle name="Calculation 2 12 4 4" xfId="32706"/>
    <cellStyle name="Calculation 2 12 4 4 2" xfId="32707"/>
    <cellStyle name="Calculation 2 12 4 5" xfId="32708"/>
    <cellStyle name="Calculation 2 12 4 6" xfId="32695"/>
    <cellStyle name="Calculation 2 12 5" xfId="731"/>
    <cellStyle name="Calculation 2 12 5 2" xfId="32710"/>
    <cellStyle name="Calculation 2 12 5 2 2" xfId="32711"/>
    <cellStyle name="Calculation 2 12 5 2 2 2" xfId="32712"/>
    <cellStyle name="Calculation 2 12 5 2 3" xfId="32713"/>
    <cellStyle name="Calculation 2 12 5 2 3 2" xfId="32714"/>
    <cellStyle name="Calculation 2 12 5 2 4" xfId="32715"/>
    <cellStyle name="Calculation 2 12 5 2 4 2" xfId="32716"/>
    <cellStyle name="Calculation 2 12 5 2 5" xfId="32717"/>
    <cellStyle name="Calculation 2 12 5 3" xfId="32718"/>
    <cellStyle name="Calculation 2 12 5 3 2" xfId="32719"/>
    <cellStyle name="Calculation 2 12 5 4" xfId="32720"/>
    <cellStyle name="Calculation 2 12 5 4 2" xfId="32721"/>
    <cellStyle name="Calculation 2 12 5 5" xfId="32722"/>
    <cellStyle name="Calculation 2 12 5 6" xfId="32709"/>
    <cellStyle name="Calculation 2 12 6" xfId="32723"/>
    <cellStyle name="Calculation 2 12 6 2" xfId="32724"/>
    <cellStyle name="Calculation 2 12 6 2 2" xfId="32725"/>
    <cellStyle name="Calculation 2 12 6 2 2 2" xfId="32726"/>
    <cellStyle name="Calculation 2 12 6 2 3" xfId="32727"/>
    <cellStyle name="Calculation 2 12 6 2 3 2" xfId="32728"/>
    <cellStyle name="Calculation 2 12 6 2 4" xfId="32729"/>
    <cellStyle name="Calculation 2 12 6 2 4 2" xfId="32730"/>
    <cellStyle name="Calculation 2 12 6 2 5" xfId="32731"/>
    <cellStyle name="Calculation 2 12 6 3" xfId="32732"/>
    <cellStyle name="Calculation 2 12 6 3 2" xfId="32733"/>
    <cellStyle name="Calculation 2 12 6_PORTFOLIO" xfId="58654"/>
    <cellStyle name="Calculation 2 12 7" xfId="32734"/>
    <cellStyle name="Calculation 2 12 7 2" xfId="32735"/>
    <cellStyle name="Calculation 2 12 7 2 2" xfId="32736"/>
    <cellStyle name="Calculation 2 12 7 3" xfId="32737"/>
    <cellStyle name="Calculation 2 12 7 3 2" xfId="32738"/>
    <cellStyle name="Calculation 2 12 7 4" xfId="32739"/>
    <cellStyle name="Calculation 2 12 7 4 2" xfId="32740"/>
    <cellStyle name="Calculation 2 12 7 5" xfId="32741"/>
    <cellStyle name="Calculation 2 12 8" xfId="32742"/>
    <cellStyle name="Calculation 2 12 8 2" xfId="32743"/>
    <cellStyle name="Calculation 2 12 9" xfId="32744"/>
    <cellStyle name="Calculation 2 12 9 2" xfId="32745"/>
    <cellStyle name="Calculation 2 13" xfId="732"/>
    <cellStyle name="Calculation 2 13 2" xfId="733"/>
    <cellStyle name="Calculation 2 13 2 2" xfId="32748"/>
    <cellStyle name="Calculation 2 13 2 2 2" xfId="32749"/>
    <cellStyle name="Calculation 2 13 2 2 2 2" xfId="32750"/>
    <cellStyle name="Calculation 2 13 2 2 3" xfId="32751"/>
    <cellStyle name="Calculation 2 13 2 2 3 2" xfId="32752"/>
    <cellStyle name="Calculation 2 13 2 2 4" xfId="32753"/>
    <cellStyle name="Calculation 2 13 2 2 4 2" xfId="32754"/>
    <cellStyle name="Calculation 2 13 2 2 5" xfId="32755"/>
    <cellStyle name="Calculation 2 13 2 3" xfId="32756"/>
    <cellStyle name="Calculation 2 13 2 3 2" xfId="32757"/>
    <cellStyle name="Calculation 2 13 2 4" xfId="32758"/>
    <cellStyle name="Calculation 2 13 2 4 2" xfId="32759"/>
    <cellStyle name="Calculation 2 13 2 5" xfId="32760"/>
    <cellStyle name="Calculation 2 13 2 6" xfId="32747"/>
    <cellStyle name="Calculation 2 13 3" xfId="734"/>
    <cellStyle name="Calculation 2 13 3 2" xfId="32762"/>
    <cellStyle name="Calculation 2 13 3 2 2" xfId="32763"/>
    <cellStyle name="Calculation 2 13 3 2 2 2" xfId="32764"/>
    <cellStyle name="Calculation 2 13 3 2 3" xfId="32765"/>
    <cellStyle name="Calculation 2 13 3 2 3 2" xfId="32766"/>
    <cellStyle name="Calculation 2 13 3 2 4" xfId="32767"/>
    <cellStyle name="Calculation 2 13 3 2 4 2" xfId="32768"/>
    <cellStyle name="Calculation 2 13 3 2 5" xfId="32769"/>
    <cellStyle name="Calculation 2 13 3 3" xfId="32770"/>
    <cellStyle name="Calculation 2 13 3 3 2" xfId="32771"/>
    <cellStyle name="Calculation 2 13 3 4" xfId="32772"/>
    <cellStyle name="Calculation 2 13 3 4 2" xfId="32773"/>
    <cellStyle name="Calculation 2 13 3 5" xfId="32774"/>
    <cellStyle name="Calculation 2 13 3 6" xfId="32761"/>
    <cellStyle name="Calculation 2 13 4" xfId="735"/>
    <cellStyle name="Calculation 2 13 4 2" xfId="32776"/>
    <cellStyle name="Calculation 2 13 4 2 2" xfId="32777"/>
    <cellStyle name="Calculation 2 13 4 2 2 2" xfId="32778"/>
    <cellStyle name="Calculation 2 13 4 2 3" xfId="32779"/>
    <cellStyle name="Calculation 2 13 4 2 3 2" xfId="32780"/>
    <cellStyle name="Calculation 2 13 4 2 4" xfId="32781"/>
    <cellStyle name="Calculation 2 13 4 2 4 2" xfId="32782"/>
    <cellStyle name="Calculation 2 13 4 2 5" xfId="32783"/>
    <cellStyle name="Calculation 2 13 4 3" xfId="32784"/>
    <cellStyle name="Calculation 2 13 4 3 2" xfId="32785"/>
    <cellStyle name="Calculation 2 13 4 4" xfId="32786"/>
    <cellStyle name="Calculation 2 13 4 4 2" xfId="32787"/>
    <cellStyle name="Calculation 2 13 4 5" xfId="32788"/>
    <cellStyle name="Calculation 2 13 4 6" xfId="32775"/>
    <cellStyle name="Calculation 2 13 5" xfId="32789"/>
    <cellStyle name="Calculation 2 13 5 2" xfId="32790"/>
    <cellStyle name="Calculation 2 13 5 2 2" xfId="32791"/>
    <cellStyle name="Calculation 2 13 5 3" xfId="32792"/>
    <cellStyle name="Calculation 2 13 5 3 2" xfId="32793"/>
    <cellStyle name="Calculation 2 13 5 4" xfId="32794"/>
    <cellStyle name="Calculation 2 13 5 4 2" xfId="32795"/>
    <cellStyle name="Calculation 2 13 5 5" xfId="32796"/>
    <cellStyle name="Calculation 2 13 6" xfId="32797"/>
    <cellStyle name="Calculation 2 13 6 2" xfId="32798"/>
    <cellStyle name="Calculation 2 13 7" xfId="32799"/>
    <cellStyle name="Calculation 2 13 7 2" xfId="32800"/>
    <cellStyle name="Calculation 2 13 8" xfId="32801"/>
    <cellStyle name="Calculation 2 13 9" xfId="32746"/>
    <cellStyle name="Calculation 2 14" xfId="736"/>
    <cellStyle name="Calculation 2 14 2" xfId="32803"/>
    <cellStyle name="Calculation 2 14 2 2" xfId="32804"/>
    <cellStyle name="Calculation 2 14 2 2 2" xfId="32805"/>
    <cellStyle name="Calculation 2 14 2 3" xfId="32806"/>
    <cellStyle name="Calculation 2 14 2 3 2" xfId="32807"/>
    <cellStyle name="Calculation 2 14 2 4" xfId="32808"/>
    <cellStyle name="Calculation 2 14 2 4 2" xfId="32809"/>
    <cellStyle name="Calculation 2 14 2 5" xfId="32810"/>
    <cellStyle name="Calculation 2 14 3" xfId="32811"/>
    <cellStyle name="Calculation 2 14 3 2" xfId="32812"/>
    <cellStyle name="Calculation 2 14 4" xfId="32813"/>
    <cellStyle name="Calculation 2 14 4 2" xfId="32814"/>
    <cellStyle name="Calculation 2 14 5" xfId="32815"/>
    <cellStyle name="Calculation 2 14 6" xfId="32802"/>
    <cellStyle name="Calculation 2 15" xfId="737"/>
    <cellStyle name="Calculation 2 15 2" xfId="32817"/>
    <cellStyle name="Calculation 2 15 2 2" xfId="32818"/>
    <cellStyle name="Calculation 2 15 2 2 2" xfId="32819"/>
    <cellStyle name="Calculation 2 15 2 3" xfId="32820"/>
    <cellStyle name="Calculation 2 15 2 3 2" xfId="32821"/>
    <cellStyle name="Calculation 2 15 2 4" xfId="32822"/>
    <cellStyle name="Calculation 2 15 2 4 2" xfId="32823"/>
    <cellStyle name="Calculation 2 15 2 5" xfId="32824"/>
    <cellStyle name="Calculation 2 15 3" xfId="32825"/>
    <cellStyle name="Calculation 2 15 3 2" xfId="32826"/>
    <cellStyle name="Calculation 2 15 4" xfId="32827"/>
    <cellStyle name="Calculation 2 15 4 2" xfId="32828"/>
    <cellStyle name="Calculation 2 15 5" xfId="32829"/>
    <cellStyle name="Calculation 2 15 6" xfId="32816"/>
    <cellStyle name="Calculation 2 16" xfId="738"/>
    <cellStyle name="Calculation 2 16 2" xfId="32831"/>
    <cellStyle name="Calculation 2 16 2 2" xfId="32832"/>
    <cellStyle name="Calculation 2 16 2 2 2" xfId="32833"/>
    <cellStyle name="Calculation 2 16 2 3" xfId="32834"/>
    <cellStyle name="Calculation 2 16 2 3 2" xfId="32835"/>
    <cellStyle name="Calculation 2 16 2 4" xfId="32836"/>
    <cellStyle name="Calculation 2 16 2 4 2" xfId="32837"/>
    <cellStyle name="Calculation 2 16 2 5" xfId="32838"/>
    <cellStyle name="Calculation 2 16 3" xfId="32839"/>
    <cellStyle name="Calculation 2 16 3 2" xfId="32840"/>
    <cellStyle name="Calculation 2 16 4" xfId="32841"/>
    <cellStyle name="Calculation 2 16 4 2" xfId="32842"/>
    <cellStyle name="Calculation 2 16 5" xfId="32843"/>
    <cellStyle name="Calculation 2 16 6" xfId="32830"/>
    <cellStyle name="Calculation 2 17" xfId="32844"/>
    <cellStyle name="Calculation 2 17 2" xfId="32845"/>
    <cellStyle name="Calculation 2 17 2 2" xfId="32846"/>
    <cellStyle name="Calculation 2 17 2 2 2" xfId="32847"/>
    <cellStyle name="Calculation 2 17 2 3" xfId="32848"/>
    <cellStyle name="Calculation 2 17 2 3 2" xfId="32849"/>
    <cellStyle name="Calculation 2 17 2 4" xfId="32850"/>
    <cellStyle name="Calculation 2 17 2 4 2" xfId="32851"/>
    <cellStyle name="Calculation 2 17 2 5" xfId="32852"/>
    <cellStyle name="Calculation 2 17 3" xfId="32853"/>
    <cellStyle name="Calculation 2 17 3 2" xfId="32854"/>
    <cellStyle name="Calculation 2 17 4" xfId="32855"/>
    <cellStyle name="Calculation 2 17 4 2" xfId="32856"/>
    <cellStyle name="Calculation 2 17 5" xfId="32857"/>
    <cellStyle name="Calculation 2 18" xfId="32858"/>
    <cellStyle name="Calculation 2 18 2" xfId="32859"/>
    <cellStyle name="Calculation 2 18 2 2" xfId="32860"/>
    <cellStyle name="Calculation 2 18 2 2 2" xfId="32861"/>
    <cellStyle name="Calculation 2 18 2 3" xfId="32862"/>
    <cellStyle name="Calculation 2 18 2 3 2" xfId="32863"/>
    <cellStyle name="Calculation 2 18 2 4" xfId="32864"/>
    <cellStyle name="Calculation 2 18 2 4 2" xfId="32865"/>
    <cellStyle name="Calculation 2 18 2 5" xfId="32866"/>
    <cellStyle name="Calculation 2 18 3" xfId="32867"/>
    <cellStyle name="Calculation 2 18 3 2" xfId="32868"/>
    <cellStyle name="Calculation 2 18_PORTFOLIO" xfId="58655"/>
    <cellStyle name="Calculation 2 19" xfId="32869"/>
    <cellStyle name="Calculation 2 19 2" xfId="32870"/>
    <cellStyle name="Calculation 2 19 2 2" xfId="32871"/>
    <cellStyle name="Calculation 2 19 3" xfId="32872"/>
    <cellStyle name="Calculation 2 19 3 2" xfId="32873"/>
    <cellStyle name="Calculation 2 19 4" xfId="32874"/>
    <cellStyle name="Calculation 2 19 4 2" xfId="32875"/>
    <cellStyle name="Calculation 2 19 5" xfId="32876"/>
    <cellStyle name="Calculation 2 19 5 2" xfId="32877"/>
    <cellStyle name="Calculation 2 19 6" xfId="32878"/>
    <cellStyle name="Calculation 2 2" xfId="739"/>
    <cellStyle name="Calculation 2 2 10" xfId="32879"/>
    <cellStyle name="Calculation 2 2 10 2" xfId="58656"/>
    <cellStyle name="Calculation 2 2 10 3" xfId="58657"/>
    <cellStyle name="Calculation 2 2 10_PORTFOLIO" xfId="58658"/>
    <cellStyle name="Calculation 2 2 11" xfId="32880"/>
    <cellStyle name="Calculation 2 2 11 2" xfId="32881"/>
    <cellStyle name="Calculation 2 2 11 2 2" xfId="32882"/>
    <cellStyle name="Calculation 2 2 11 3" xfId="32883"/>
    <cellStyle name="Calculation 2 2 11 3 2" xfId="32884"/>
    <cellStyle name="Calculation 2 2 11 4" xfId="32885"/>
    <cellStyle name="Calculation 2 2 11 4 2" xfId="32886"/>
    <cellStyle name="Calculation 2 2 11 5" xfId="32887"/>
    <cellStyle name="Calculation 2 2 12" xfId="32888"/>
    <cellStyle name="Calculation 2 2 12 2" xfId="32889"/>
    <cellStyle name="Calculation 2 2 13" xfId="32890"/>
    <cellStyle name="Calculation 2 2 13 2" xfId="32891"/>
    <cellStyle name="Calculation 2 2 14" xfId="32892"/>
    <cellStyle name="Calculation 2 2 15" xfId="22857"/>
    <cellStyle name="Calculation 2 2 2" xfId="740"/>
    <cellStyle name="Calculation 2 2 2 10" xfId="32893"/>
    <cellStyle name="Calculation 2 2 2 11" xfId="23696"/>
    <cellStyle name="Calculation 2 2 2 2" xfId="741"/>
    <cellStyle name="Calculation 2 2 2 2 2" xfId="32895"/>
    <cellStyle name="Calculation 2 2 2 2 2 2" xfId="32896"/>
    <cellStyle name="Calculation 2 2 2 2 2 2 2" xfId="32897"/>
    <cellStyle name="Calculation 2 2 2 2 2 3" xfId="32898"/>
    <cellStyle name="Calculation 2 2 2 2 2 3 2" xfId="32899"/>
    <cellStyle name="Calculation 2 2 2 2 2 4" xfId="32900"/>
    <cellStyle name="Calculation 2 2 2 2 2 4 2" xfId="32901"/>
    <cellStyle name="Calculation 2 2 2 2 2 5" xfId="32902"/>
    <cellStyle name="Calculation 2 2 2 2 3" xfId="32903"/>
    <cellStyle name="Calculation 2 2 2 2 3 2" xfId="32904"/>
    <cellStyle name="Calculation 2 2 2 2 4" xfId="32905"/>
    <cellStyle name="Calculation 2 2 2 2 4 2" xfId="32906"/>
    <cellStyle name="Calculation 2 2 2 2 5" xfId="32907"/>
    <cellStyle name="Calculation 2 2 2 2 6" xfId="32894"/>
    <cellStyle name="Calculation 2 2 2 3" xfId="742"/>
    <cellStyle name="Calculation 2 2 2 3 2" xfId="32909"/>
    <cellStyle name="Calculation 2 2 2 3 2 2" xfId="32910"/>
    <cellStyle name="Calculation 2 2 2 3 2 2 2" xfId="32911"/>
    <cellStyle name="Calculation 2 2 2 3 2 3" xfId="32912"/>
    <cellStyle name="Calculation 2 2 2 3 2 3 2" xfId="32913"/>
    <cellStyle name="Calculation 2 2 2 3 2 4" xfId="32914"/>
    <cellStyle name="Calculation 2 2 2 3 2 4 2" xfId="32915"/>
    <cellStyle name="Calculation 2 2 2 3 2 5" xfId="32916"/>
    <cellStyle name="Calculation 2 2 2 3 3" xfId="32917"/>
    <cellStyle name="Calculation 2 2 2 3 3 2" xfId="32918"/>
    <cellStyle name="Calculation 2 2 2 3 4" xfId="32919"/>
    <cellStyle name="Calculation 2 2 2 3 4 2" xfId="32920"/>
    <cellStyle name="Calculation 2 2 2 3 5" xfId="32921"/>
    <cellStyle name="Calculation 2 2 2 3 6" xfId="32908"/>
    <cellStyle name="Calculation 2 2 2 4" xfId="743"/>
    <cellStyle name="Calculation 2 2 2 4 2" xfId="32923"/>
    <cellStyle name="Calculation 2 2 2 4 2 2" xfId="32924"/>
    <cellStyle name="Calculation 2 2 2 4 2 2 2" xfId="32925"/>
    <cellStyle name="Calculation 2 2 2 4 2 3" xfId="32926"/>
    <cellStyle name="Calculation 2 2 2 4 2 3 2" xfId="32927"/>
    <cellStyle name="Calculation 2 2 2 4 2 4" xfId="32928"/>
    <cellStyle name="Calculation 2 2 2 4 2 4 2" xfId="32929"/>
    <cellStyle name="Calculation 2 2 2 4 2 5" xfId="32930"/>
    <cellStyle name="Calculation 2 2 2 4 3" xfId="32931"/>
    <cellStyle name="Calculation 2 2 2 4 3 2" xfId="32932"/>
    <cellStyle name="Calculation 2 2 2 4 4" xfId="32933"/>
    <cellStyle name="Calculation 2 2 2 4 4 2" xfId="32934"/>
    <cellStyle name="Calculation 2 2 2 4 5" xfId="32935"/>
    <cellStyle name="Calculation 2 2 2 4 6" xfId="32922"/>
    <cellStyle name="Calculation 2 2 2 5" xfId="32936"/>
    <cellStyle name="Calculation 2 2 2 5 2" xfId="32937"/>
    <cellStyle name="Calculation 2 2 2 5 2 2" xfId="32938"/>
    <cellStyle name="Calculation 2 2 2 5 2 2 2" xfId="32939"/>
    <cellStyle name="Calculation 2 2 2 5 2 3" xfId="32940"/>
    <cellStyle name="Calculation 2 2 2 5 2 3 2" xfId="32941"/>
    <cellStyle name="Calculation 2 2 2 5 2 4" xfId="32942"/>
    <cellStyle name="Calculation 2 2 2 5 2 4 2" xfId="32943"/>
    <cellStyle name="Calculation 2 2 2 5 2 5" xfId="32944"/>
    <cellStyle name="Calculation 2 2 2 5 3" xfId="32945"/>
    <cellStyle name="Calculation 2 2 2 5 3 2" xfId="32946"/>
    <cellStyle name="Calculation 2 2 2 5 4" xfId="32947"/>
    <cellStyle name="Calculation 2 2 2 5 4 2" xfId="32948"/>
    <cellStyle name="Calculation 2 2 2 5 5" xfId="32949"/>
    <cellStyle name="Calculation 2 2 2 6" xfId="32950"/>
    <cellStyle name="Calculation 2 2 2 6 2" xfId="58659"/>
    <cellStyle name="Calculation 2 2 2 6 3" xfId="58660"/>
    <cellStyle name="Calculation 2 2 2 6_PORTFOLIO" xfId="58661"/>
    <cellStyle name="Calculation 2 2 2 7" xfId="32951"/>
    <cellStyle name="Calculation 2 2 2 7 2" xfId="32952"/>
    <cellStyle name="Calculation 2 2 2 7 2 2" xfId="32953"/>
    <cellStyle name="Calculation 2 2 2 7 3" xfId="32954"/>
    <cellStyle name="Calculation 2 2 2 7 3 2" xfId="32955"/>
    <cellStyle name="Calculation 2 2 2 7 4" xfId="32956"/>
    <cellStyle name="Calculation 2 2 2 7 4 2" xfId="32957"/>
    <cellStyle name="Calculation 2 2 2 7 5" xfId="32958"/>
    <cellStyle name="Calculation 2 2 2 8" xfId="32959"/>
    <cellStyle name="Calculation 2 2 2 8 2" xfId="32960"/>
    <cellStyle name="Calculation 2 2 2 9" xfId="32961"/>
    <cellStyle name="Calculation 2 2 2 9 2" xfId="32962"/>
    <cellStyle name="Calculation 2 2 2_AFS-Nino" xfId="32963"/>
    <cellStyle name="Calculation 2 2 3" xfId="744"/>
    <cellStyle name="Calculation 2 2 3 10" xfId="32964"/>
    <cellStyle name="Calculation 2 2 3 11" xfId="24548"/>
    <cellStyle name="Calculation 2 2 3 2" xfId="745"/>
    <cellStyle name="Calculation 2 2 3 2 2" xfId="32966"/>
    <cellStyle name="Calculation 2 2 3 2 2 2" xfId="32967"/>
    <cellStyle name="Calculation 2 2 3 2 2 2 2" xfId="32968"/>
    <cellStyle name="Calculation 2 2 3 2 2 3" xfId="32969"/>
    <cellStyle name="Calculation 2 2 3 2 2 3 2" xfId="32970"/>
    <cellStyle name="Calculation 2 2 3 2 2 4" xfId="32971"/>
    <cellStyle name="Calculation 2 2 3 2 2 4 2" xfId="32972"/>
    <cellStyle name="Calculation 2 2 3 2 2 5" xfId="32973"/>
    <cellStyle name="Calculation 2 2 3 2 3" xfId="32974"/>
    <cellStyle name="Calculation 2 2 3 2 3 2" xfId="32975"/>
    <cellStyle name="Calculation 2 2 3 2 4" xfId="32976"/>
    <cellStyle name="Calculation 2 2 3 2 4 2" xfId="32977"/>
    <cellStyle name="Calculation 2 2 3 2 5" xfId="32978"/>
    <cellStyle name="Calculation 2 2 3 2 6" xfId="32965"/>
    <cellStyle name="Calculation 2 2 3 3" xfId="746"/>
    <cellStyle name="Calculation 2 2 3 3 2" xfId="32980"/>
    <cellStyle name="Calculation 2 2 3 3 2 2" xfId="32981"/>
    <cellStyle name="Calculation 2 2 3 3 2 2 2" xfId="32982"/>
    <cellStyle name="Calculation 2 2 3 3 2 3" xfId="32983"/>
    <cellStyle name="Calculation 2 2 3 3 2 3 2" xfId="32984"/>
    <cellStyle name="Calculation 2 2 3 3 2 4" xfId="32985"/>
    <cellStyle name="Calculation 2 2 3 3 2 4 2" xfId="32986"/>
    <cellStyle name="Calculation 2 2 3 3 2 5" xfId="32987"/>
    <cellStyle name="Calculation 2 2 3 3 3" xfId="32988"/>
    <cellStyle name="Calculation 2 2 3 3 3 2" xfId="32989"/>
    <cellStyle name="Calculation 2 2 3 3 4" xfId="32990"/>
    <cellStyle name="Calculation 2 2 3 3 4 2" xfId="32991"/>
    <cellStyle name="Calculation 2 2 3 3 5" xfId="32992"/>
    <cellStyle name="Calculation 2 2 3 3 6" xfId="32979"/>
    <cellStyle name="Calculation 2 2 3 4" xfId="747"/>
    <cellStyle name="Calculation 2 2 3 4 2" xfId="32994"/>
    <cellStyle name="Calculation 2 2 3 4 2 2" xfId="32995"/>
    <cellStyle name="Calculation 2 2 3 4 2 2 2" xfId="32996"/>
    <cellStyle name="Calculation 2 2 3 4 2 3" xfId="32997"/>
    <cellStyle name="Calculation 2 2 3 4 2 3 2" xfId="32998"/>
    <cellStyle name="Calculation 2 2 3 4 2 4" xfId="32999"/>
    <cellStyle name="Calculation 2 2 3 4 2 4 2" xfId="33000"/>
    <cellStyle name="Calculation 2 2 3 4 2 5" xfId="33001"/>
    <cellStyle name="Calculation 2 2 3 4 3" xfId="33002"/>
    <cellStyle name="Calculation 2 2 3 4 3 2" xfId="33003"/>
    <cellStyle name="Calculation 2 2 3 4 4" xfId="33004"/>
    <cellStyle name="Calculation 2 2 3 4 4 2" xfId="33005"/>
    <cellStyle name="Calculation 2 2 3 4 5" xfId="33006"/>
    <cellStyle name="Calculation 2 2 3 4 6" xfId="32993"/>
    <cellStyle name="Calculation 2 2 3 5" xfId="33007"/>
    <cellStyle name="Calculation 2 2 3 5 2" xfId="33008"/>
    <cellStyle name="Calculation 2 2 3 5 2 2" xfId="33009"/>
    <cellStyle name="Calculation 2 2 3 5 2 2 2" xfId="33010"/>
    <cellStyle name="Calculation 2 2 3 5 2 3" xfId="33011"/>
    <cellStyle name="Calculation 2 2 3 5 2 3 2" xfId="33012"/>
    <cellStyle name="Calculation 2 2 3 5 2 4" xfId="33013"/>
    <cellStyle name="Calculation 2 2 3 5 2 4 2" xfId="33014"/>
    <cellStyle name="Calculation 2 2 3 5 2 5" xfId="33015"/>
    <cellStyle name="Calculation 2 2 3 5 3" xfId="33016"/>
    <cellStyle name="Calculation 2 2 3 5 3 2" xfId="33017"/>
    <cellStyle name="Calculation 2 2 3 5 4" xfId="33018"/>
    <cellStyle name="Calculation 2 2 3 5 4 2" xfId="33019"/>
    <cellStyle name="Calculation 2 2 3 5 5" xfId="33020"/>
    <cellStyle name="Calculation 2 2 3 6" xfId="33021"/>
    <cellStyle name="Calculation 2 2 3 6 2" xfId="58662"/>
    <cellStyle name="Calculation 2 2 3 6 3" xfId="58663"/>
    <cellStyle name="Calculation 2 2 3 6_PORTFOLIO" xfId="58664"/>
    <cellStyle name="Calculation 2 2 3 7" xfId="33022"/>
    <cellStyle name="Calculation 2 2 3 7 2" xfId="33023"/>
    <cellStyle name="Calculation 2 2 3 7 2 2" xfId="33024"/>
    <cellStyle name="Calculation 2 2 3 7 3" xfId="33025"/>
    <cellStyle name="Calculation 2 2 3 7 3 2" xfId="33026"/>
    <cellStyle name="Calculation 2 2 3 7 4" xfId="33027"/>
    <cellStyle name="Calculation 2 2 3 7 4 2" xfId="33028"/>
    <cellStyle name="Calculation 2 2 3 7 5" xfId="33029"/>
    <cellStyle name="Calculation 2 2 3 8" xfId="33030"/>
    <cellStyle name="Calculation 2 2 3 8 2" xfId="33031"/>
    <cellStyle name="Calculation 2 2 3 9" xfId="33032"/>
    <cellStyle name="Calculation 2 2 3 9 2" xfId="33033"/>
    <cellStyle name="Calculation 2 2 3_AFS-Nino" xfId="33034"/>
    <cellStyle name="Calculation 2 2 4" xfId="748"/>
    <cellStyle name="Calculation 2 2 4 2" xfId="749"/>
    <cellStyle name="Calculation 2 2 4 2 2" xfId="33037"/>
    <cellStyle name="Calculation 2 2 4 2 2 2" xfId="33038"/>
    <cellStyle name="Calculation 2 2 4 2 2 2 2" xfId="33039"/>
    <cellStyle name="Calculation 2 2 4 2 2 3" xfId="33040"/>
    <cellStyle name="Calculation 2 2 4 2 2 3 2" xfId="33041"/>
    <cellStyle name="Calculation 2 2 4 2 2 4" xfId="33042"/>
    <cellStyle name="Calculation 2 2 4 2 2 4 2" xfId="33043"/>
    <cellStyle name="Calculation 2 2 4 2 2 5" xfId="33044"/>
    <cellStyle name="Calculation 2 2 4 2 3" xfId="33045"/>
    <cellStyle name="Calculation 2 2 4 2 3 2" xfId="33046"/>
    <cellStyle name="Calculation 2 2 4 2 4" xfId="33047"/>
    <cellStyle name="Calculation 2 2 4 2 4 2" xfId="33048"/>
    <cellStyle name="Calculation 2 2 4 2 5" xfId="33049"/>
    <cellStyle name="Calculation 2 2 4 2 6" xfId="33036"/>
    <cellStyle name="Calculation 2 2 4 3" xfId="750"/>
    <cellStyle name="Calculation 2 2 4 3 2" xfId="33051"/>
    <cellStyle name="Calculation 2 2 4 3 2 2" xfId="33052"/>
    <cellStyle name="Calculation 2 2 4 3 2 2 2" xfId="33053"/>
    <cellStyle name="Calculation 2 2 4 3 2 3" xfId="33054"/>
    <cellStyle name="Calculation 2 2 4 3 2 3 2" xfId="33055"/>
    <cellStyle name="Calculation 2 2 4 3 2 4" xfId="33056"/>
    <cellStyle name="Calculation 2 2 4 3 2 4 2" xfId="33057"/>
    <cellStyle name="Calculation 2 2 4 3 2 5" xfId="33058"/>
    <cellStyle name="Calculation 2 2 4 3 3" xfId="33059"/>
    <cellStyle name="Calculation 2 2 4 3 3 2" xfId="33060"/>
    <cellStyle name="Calculation 2 2 4 3 4" xfId="33061"/>
    <cellStyle name="Calculation 2 2 4 3 4 2" xfId="33062"/>
    <cellStyle name="Calculation 2 2 4 3 5" xfId="33063"/>
    <cellStyle name="Calculation 2 2 4 3 6" xfId="33050"/>
    <cellStyle name="Calculation 2 2 4 4" xfId="751"/>
    <cellStyle name="Calculation 2 2 4 4 2" xfId="33065"/>
    <cellStyle name="Calculation 2 2 4 4 2 2" xfId="33066"/>
    <cellStyle name="Calculation 2 2 4 4 2 2 2" xfId="33067"/>
    <cellStyle name="Calculation 2 2 4 4 2 3" xfId="33068"/>
    <cellStyle name="Calculation 2 2 4 4 2 3 2" xfId="33069"/>
    <cellStyle name="Calculation 2 2 4 4 2 4" xfId="33070"/>
    <cellStyle name="Calculation 2 2 4 4 2 4 2" xfId="33071"/>
    <cellStyle name="Calculation 2 2 4 4 2 5" xfId="33072"/>
    <cellStyle name="Calculation 2 2 4 4 3" xfId="33073"/>
    <cellStyle name="Calculation 2 2 4 4 3 2" xfId="33074"/>
    <cellStyle name="Calculation 2 2 4 4 4" xfId="33075"/>
    <cellStyle name="Calculation 2 2 4 4 4 2" xfId="33076"/>
    <cellStyle name="Calculation 2 2 4 4 5" xfId="33077"/>
    <cellStyle name="Calculation 2 2 4 4 6" xfId="33064"/>
    <cellStyle name="Calculation 2 2 4 5" xfId="33078"/>
    <cellStyle name="Calculation 2 2 4 5 2" xfId="33079"/>
    <cellStyle name="Calculation 2 2 4 5 2 2" xfId="33080"/>
    <cellStyle name="Calculation 2 2 4 5 3" xfId="33081"/>
    <cellStyle name="Calculation 2 2 4 5 3 2" xfId="33082"/>
    <cellStyle name="Calculation 2 2 4 5 4" xfId="33083"/>
    <cellStyle name="Calculation 2 2 4 5 4 2" xfId="33084"/>
    <cellStyle name="Calculation 2 2 4 5 5" xfId="33085"/>
    <cellStyle name="Calculation 2 2 4 6" xfId="33086"/>
    <cellStyle name="Calculation 2 2 4 6 2" xfId="33087"/>
    <cellStyle name="Calculation 2 2 4 7" xfId="33088"/>
    <cellStyle name="Calculation 2 2 4 7 2" xfId="33089"/>
    <cellStyle name="Calculation 2 2 4 8" xfId="33090"/>
    <cellStyle name="Calculation 2 2 4 9" xfId="33035"/>
    <cellStyle name="Calculation 2 2 5" xfId="752"/>
    <cellStyle name="Calculation 2 2 5 2" xfId="753"/>
    <cellStyle name="Calculation 2 2 5 2 2" xfId="33093"/>
    <cellStyle name="Calculation 2 2 5 2 2 2" xfId="33094"/>
    <cellStyle name="Calculation 2 2 5 2 2 2 2" xfId="33095"/>
    <cellStyle name="Calculation 2 2 5 2 2 3" xfId="33096"/>
    <cellStyle name="Calculation 2 2 5 2 2 3 2" xfId="33097"/>
    <cellStyle name="Calculation 2 2 5 2 2 4" xfId="33098"/>
    <cellStyle name="Calculation 2 2 5 2 2 4 2" xfId="33099"/>
    <cellStyle name="Calculation 2 2 5 2 2 5" xfId="33100"/>
    <cellStyle name="Calculation 2 2 5 2 3" xfId="33101"/>
    <cellStyle name="Calculation 2 2 5 2 3 2" xfId="33102"/>
    <cellStyle name="Calculation 2 2 5 2 4" xfId="33103"/>
    <cellStyle name="Calculation 2 2 5 2 4 2" xfId="33104"/>
    <cellStyle name="Calculation 2 2 5 2 5" xfId="33105"/>
    <cellStyle name="Calculation 2 2 5 2 6" xfId="33092"/>
    <cellStyle name="Calculation 2 2 5 3" xfId="754"/>
    <cellStyle name="Calculation 2 2 5 3 2" xfId="33107"/>
    <cellStyle name="Calculation 2 2 5 3 2 2" xfId="33108"/>
    <cellStyle name="Calculation 2 2 5 3 2 2 2" xfId="33109"/>
    <cellStyle name="Calculation 2 2 5 3 2 3" xfId="33110"/>
    <cellStyle name="Calculation 2 2 5 3 2 3 2" xfId="33111"/>
    <cellStyle name="Calculation 2 2 5 3 2 4" xfId="33112"/>
    <cellStyle name="Calculation 2 2 5 3 2 4 2" xfId="33113"/>
    <cellStyle name="Calculation 2 2 5 3 2 5" xfId="33114"/>
    <cellStyle name="Calculation 2 2 5 3 3" xfId="33115"/>
    <cellStyle name="Calculation 2 2 5 3 3 2" xfId="33116"/>
    <cellStyle name="Calculation 2 2 5 3 4" xfId="33117"/>
    <cellStyle name="Calculation 2 2 5 3 4 2" xfId="33118"/>
    <cellStyle name="Calculation 2 2 5 3 5" xfId="33119"/>
    <cellStyle name="Calculation 2 2 5 3 6" xfId="33106"/>
    <cellStyle name="Calculation 2 2 5 4" xfId="755"/>
    <cellStyle name="Calculation 2 2 5 4 2" xfId="33121"/>
    <cellStyle name="Calculation 2 2 5 4 2 2" xfId="33122"/>
    <cellStyle name="Calculation 2 2 5 4 2 2 2" xfId="33123"/>
    <cellStyle name="Calculation 2 2 5 4 2 3" xfId="33124"/>
    <cellStyle name="Calculation 2 2 5 4 2 3 2" xfId="33125"/>
    <cellStyle name="Calculation 2 2 5 4 2 4" xfId="33126"/>
    <cellStyle name="Calculation 2 2 5 4 2 4 2" xfId="33127"/>
    <cellStyle name="Calculation 2 2 5 4 2 5" xfId="33128"/>
    <cellStyle name="Calculation 2 2 5 4 3" xfId="33129"/>
    <cellStyle name="Calculation 2 2 5 4 3 2" xfId="33130"/>
    <cellStyle name="Calculation 2 2 5 4 4" xfId="33131"/>
    <cellStyle name="Calculation 2 2 5 4 4 2" xfId="33132"/>
    <cellStyle name="Calculation 2 2 5 4 5" xfId="33133"/>
    <cellStyle name="Calculation 2 2 5 4 6" xfId="33120"/>
    <cellStyle name="Calculation 2 2 5 5" xfId="33134"/>
    <cellStyle name="Calculation 2 2 5 5 2" xfId="33135"/>
    <cellStyle name="Calculation 2 2 5 5 2 2" xfId="33136"/>
    <cellStyle name="Calculation 2 2 5 5 3" xfId="33137"/>
    <cellStyle name="Calculation 2 2 5 5 3 2" xfId="33138"/>
    <cellStyle name="Calculation 2 2 5 5 4" xfId="33139"/>
    <cellStyle name="Calculation 2 2 5 5 4 2" xfId="33140"/>
    <cellStyle name="Calculation 2 2 5 5 5" xfId="33141"/>
    <cellStyle name="Calculation 2 2 5 6" xfId="33142"/>
    <cellStyle name="Calculation 2 2 5 6 2" xfId="33143"/>
    <cellStyle name="Calculation 2 2 5 7" xfId="33144"/>
    <cellStyle name="Calculation 2 2 5 7 2" xfId="33145"/>
    <cellStyle name="Calculation 2 2 5 8" xfId="33146"/>
    <cellStyle name="Calculation 2 2 5 9" xfId="33091"/>
    <cellStyle name="Calculation 2 2 6" xfId="756"/>
    <cellStyle name="Calculation 2 2 6 2" xfId="33148"/>
    <cellStyle name="Calculation 2 2 6 2 2" xfId="33149"/>
    <cellStyle name="Calculation 2 2 6 2 2 2" xfId="33150"/>
    <cellStyle name="Calculation 2 2 6 2 3" xfId="33151"/>
    <cellStyle name="Calculation 2 2 6 2 3 2" xfId="33152"/>
    <cellStyle name="Calculation 2 2 6 2 4" xfId="33153"/>
    <cellStyle name="Calculation 2 2 6 2 4 2" xfId="33154"/>
    <cellStyle name="Calculation 2 2 6 2 5" xfId="33155"/>
    <cellStyle name="Calculation 2 2 6 3" xfId="33156"/>
    <cellStyle name="Calculation 2 2 6 3 2" xfId="33157"/>
    <cellStyle name="Calculation 2 2 6 4" xfId="33158"/>
    <cellStyle name="Calculation 2 2 6 4 2" xfId="33159"/>
    <cellStyle name="Calculation 2 2 6 5" xfId="33160"/>
    <cellStyle name="Calculation 2 2 6 6" xfId="33147"/>
    <cellStyle name="Calculation 2 2 7" xfId="757"/>
    <cellStyle name="Calculation 2 2 7 2" xfId="33162"/>
    <cellStyle name="Calculation 2 2 7 2 2" xfId="33163"/>
    <cellStyle name="Calculation 2 2 7 2 2 2" xfId="33164"/>
    <cellStyle name="Calculation 2 2 7 2 3" xfId="33165"/>
    <cellStyle name="Calculation 2 2 7 2 3 2" xfId="33166"/>
    <cellStyle name="Calculation 2 2 7 2 4" xfId="33167"/>
    <cellStyle name="Calculation 2 2 7 2 4 2" xfId="33168"/>
    <cellStyle name="Calculation 2 2 7 2 5" xfId="33169"/>
    <cellStyle name="Calculation 2 2 7 3" xfId="33170"/>
    <cellStyle name="Calculation 2 2 7 3 2" xfId="33171"/>
    <cellStyle name="Calculation 2 2 7 4" xfId="33172"/>
    <cellStyle name="Calculation 2 2 7 4 2" xfId="33173"/>
    <cellStyle name="Calculation 2 2 7 5" xfId="33174"/>
    <cellStyle name="Calculation 2 2 7 6" xfId="33161"/>
    <cellStyle name="Calculation 2 2 8" xfId="758"/>
    <cellStyle name="Calculation 2 2 8 2" xfId="33176"/>
    <cellStyle name="Calculation 2 2 8 2 2" xfId="33177"/>
    <cellStyle name="Calculation 2 2 8 2 2 2" xfId="33178"/>
    <cellStyle name="Calculation 2 2 8 2 3" xfId="33179"/>
    <cellStyle name="Calculation 2 2 8 2 3 2" xfId="33180"/>
    <cellStyle name="Calculation 2 2 8 2 4" xfId="33181"/>
    <cellStyle name="Calculation 2 2 8 2 4 2" xfId="33182"/>
    <cellStyle name="Calculation 2 2 8 2 5" xfId="33183"/>
    <cellStyle name="Calculation 2 2 8 3" xfId="33184"/>
    <cellStyle name="Calculation 2 2 8 3 2" xfId="33185"/>
    <cellStyle name="Calculation 2 2 8 4" xfId="33186"/>
    <cellStyle name="Calculation 2 2 8 4 2" xfId="33187"/>
    <cellStyle name="Calculation 2 2 8 5" xfId="33188"/>
    <cellStyle name="Calculation 2 2 8 6" xfId="33175"/>
    <cellStyle name="Calculation 2 2 9" xfId="759"/>
    <cellStyle name="Calculation 2 2 9 2" xfId="33190"/>
    <cellStyle name="Calculation 2 2 9 2 2" xfId="33191"/>
    <cellStyle name="Calculation 2 2 9 2 2 2" xfId="33192"/>
    <cellStyle name="Calculation 2 2 9 2 3" xfId="33193"/>
    <cellStyle name="Calculation 2 2 9 2 3 2" xfId="33194"/>
    <cellStyle name="Calculation 2 2 9 2 4" xfId="33195"/>
    <cellStyle name="Calculation 2 2 9 2 4 2" xfId="33196"/>
    <cellStyle name="Calculation 2 2 9 2 5" xfId="33197"/>
    <cellStyle name="Calculation 2 2 9 3" xfId="33198"/>
    <cellStyle name="Calculation 2 2 9 3 2" xfId="33199"/>
    <cellStyle name="Calculation 2 2 9 4" xfId="33200"/>
    <cellStyle name="Calculation 2 2 9 4 2" xfId="33201"/>
    <cellStyle name="Calculation 2 2 9 5" xfId="33202"/>
    <cellStyle name="Calculation 2 2 9 6" xfId="33189"/>
    <cellStyle name="Calculation 2 2_AFS-Nino" xfId="33203"/>
    <cellStyle name="Calculation 2 20" xfId="33204"/>
    <cellStyle name="Calculation 2 20 2" xfId="33205"/>
    <cellStyle name="Calculation 2 21" xfId="33206"/>
    <cellStyle name="Calculation 2 21 2" xfId="33207"/>
    <cellStyle name="Calculation 2 22" xfId="33208"/>
    <cellStyle name="Calculation 2 23" xfId="23300"/>
    <cellStyle name="Calculation 2 3" xfId="760"/>
    <cellStyle name="Calculation 2 3 10" xfId="33209"/>
    <cellStyle name="Calculation 2 3 11" xfId="22858"/>
    <cellStyle name="Calculation 2 3 2" xfId="761"/>
    <cellStyle name="Calculation 2 3 2 2" xfId="33210"/>
    <cellStyle name="Calculation 2 3 2 2 2" xfId="33211"/>
    <cellStyle name="Calculation 2 3 2 2 2 2" xfId="33212"/>
    <cellStyle name="Calculation 2 3 2 2 2 2 2" xfId="33213"/>
    <cellStyle name="Calculation 2 3 2 2 2 3" xfId="33214"/>
    <cellStyle name="Calculation 2 3 2 2 2 3 2" xfId="33215"/>
    <cellStyle name="Calculation 2 3 2 2 2 4" xfId="33216"/>
    <cellStyle name="Calculation 2 3 2 2 2 4 2" xfId="33217"/>
    <cellStyle name="Calculation 2 3 2 2 2 5" xfId="33218"/>
    <cellStyle name="Calculation 2 3 2 2 3" xfId="33219"/>
    <cellStyle name="Calculation 2 3 2 2 3 2" xfId="33220"/>
    <cellStyle name="Calculation 2 3 2 2 4" xfId="33221"/>
    <cellStyle name="Calculation 2 3 2 2 4 2" xfId="33222"/>
    <cellStyle name="Calculation 2 3 2 2 5" xfId="33223"/>
    <cellStyle name="Calculation 2 3 2 3" xfId="33224"/>
    <cellStyle name="Calculation 2 3 2 3 2" xfId="58665"/>
    <cellStyle name="Calculation 2 3 2 3 3" xfId="58666"/>
    <cellStyle name="Calculation 2 3 2 3_PORTFOLIO" xfId="58667"/>
    <cellStyle name="Calculation 2 3 2 4" xfId="33225"/>
    <cellStyle name="Calculation 2 3 2 4 2" xfId="33226"/>
    <cellStyle name="Calculation 2 3 2 4 2 2" xfId="33227"/>
    <cellStyle name="Calculation 2 3 2 4 3" xfId="33228"/>
    <cellStyle name="Calculation 2 3 2 4 3 2" xfId="33229"/>
    <cellStyle name="Calculation 2 3 2 4 4" xfId="33230"/>
    <cellStyle name="Calculation 2 3 2 4 4 2" xfId="33231"/>
    <cellStyle name="Calculation 2 3 2 4 5" xfId="33232"/>
    <cellStyle name="Calculation 2 3 2 5" xfId="33233"/>
    <cellStyle name="Calculation 2 3 2 5 2" xfId="33234"/>
    <cellStyle name="Calculation 2 3 2 6" xfId="33235"/>
    <cellStyle name="Calculation 2 3 2 6 2" xfId="33236"/>
    <cellStyle name="Calculation 2 3 2 7" xfId="33237"/>
    <cellStyle name="Calculation 2 3 2 8" xfId="23697"/>
    <cellStyle name="Calculation 2 3 2_AFS-Nino" xfId="33238"/>
    <cellStyle name="Calculation 2 3 3" xfId="762"/>
    <cellStyle name="Calculation 2 3 3 2" xfId="33239"/>
    <cellStyle name="Calculation 2 3 3 2 2" xfId="33240"/>
    <cellStyle name="Calculation 2 3 3 2 2 2" xfId="33241"/>
    <cellStyle name="Calculation 2 3 3 2 2 2 2" xfId="33242"/>
    <cellStyle name="Calculation 2 3 3 2 2 3" xfId="33243"/>
    <cellStyle name="Calculation 2 3 3 2 2 3 2" xfId="33244"/>
    <cellStyle name="Calculation 2 3 3 2 2 4" xfId="33245"/>
    <cellStyle name="Calculation 2 3 3 2 2 4 2" xfId="33246"/>
    <cellStyle name="Calculation 2 3 3 2 2 5" xfId="33247"/>
    <cellStyle name="Calculation 2 3 3 2 3" xfId="33248"/>
    <cellStyle name="Calculation 2 3 3 2 3 2" xfId="33249"/>
    <cellStyle name="Calculation 2 3 3 2 4" xfId="33250"/>
    <cellStyle name="Calculation 2 3 3 2 4 2" xfId="33251"/>
    <cellStyle name="Calculation 2 3 3 2 5" xfId="33252"/>
    <cellStyle name="Calculation 2 3 3 3" xfId="33253"/>
    <cellStyle name="Calculation 2 3 3 3 2" xfId="58668"/>
    <cellStyle name="Calculation 2 3 3 3 3" xfId="58669"/>
    <cellStyle name="Calculation 2 3 3 3_PORTFOLIO" xfId="58670"/>
    <cellStyle name="Calculation 2 3 3 4" xfId="33254"/>
    <cellStyle name="Calculation 2 3 3 4 2" xfId="33255"/>
    <cellStyle name="Calculation 2 3 3 4 2 2" xfId="33256"/>
    <cellStyle name="Calculation 2 3 3 4 3" xfId="33257"/>
    <cellStyle name="Calculation 2 3 3 4 3 2" xfId="33258"/>
    <cellStyle name="Calculation 2 3 3 4 4" xfId="33259"/>
    <cellStyle name="Calculation 2 3 3 4 4 2" xfId="33260"/>
    <cellStyle name="Calculation 2 3 3 4 5" xfId="33261"/>
    <cellStyle name="Calculation 2 3 3 5" xfId="33262"/>
    <cellStyle name="Calculation 2 3 3 5 2" xfId="33263"/>
    <cellStyle name="Calculation 2 3 3 6" xfId="33264"/>
    <cellStyle name="Calculation 2 3 3 6 2" xfId="33265"/>
    <cellStyle name="Calculation 2 3 3 7" xfId="33266"/>
    <cellStyle name="Calculation 2 3 3 8" xfId="24549"/>
    <cellStyle name="Calculation 2 3 3_AFS-Nino" xfId="33267"/>
    <cellStyle name="Calculation 2 3 4" xfId="763"/>
    <cellStyle name="Calculation 2 3 4 2" xfId="33269"/>
    <cellStyle name="Calculation 2 3 4 2 2" xfId="33270"/>
    <cellStyle name="Calculation 2 3 4 2 2 2" xfId="33271"/>
    <cellStyle name="Calculation 2 3 4 2 3" xfId="33272"/>
    <cellStyle name="Calculation 2 3 4 2 3 2" xfId="33273"/>
    <cellStyle name="Calculation 2 3 4 2 4" xfId="33274"/>
    <cellStyle name="Calculation 2 3 4 2 4 2" xfId="33275"/>
    <cellStyle name="Calculation 2 3 4 2 5" xfId="33276"/>
    <cellStyle name="Calculation 2 3 4 3" xfId="33277"/>
    <cellStyle name="Calculation 2 3 4 3 2" xfId="33278"/>
    <cellStyle name="Calculation 2 3 4 4" xfId="33279"/>
    <cellStyle name="Calculation 2 3 4 4 2" xfId="33280"/>
    <cellStyle name="Calculation 2 3 4 5" xfId="33281"/>
    <cellStyle name="Calculation 2 3 4 6" xfId="33268"/>
    <cellStyle name="Calculation 2 3 5" xfId="764"/>
    <cellStyle name="Calculation 2 3 5 2" xfId="33283"/>
    <cellStyle name="Calculation 2 3 5 2 2" xfId="33284"/>
    <cellStyle name="Calculation 2 3 5 2 2 2" xfId="33285"/>
    <cellStyle name="Calculation 2 3 5 2 3" xfId="33286"/>
    <cellStyle name="Calculation 2 3 5 2 3 2" xfId="33287"/>
    <cellStyle name="Calculation 2 3 5 2 4" xfId="33288"/>
    <cellStyle name="Calculation 2 3 5 2 4 2" xfId="33289"/>
    <cellStyle name="Calculation 2 3 5 2 5" xfId="33290"/>
    <cellStyle name="Calculation 2 3 5 3" xfId="33291"/>
    <cellStyle name="Calculation 2 3 5 3 2" xfId="33292"/>
    <cellStyle name="Calculation 2 3 5 4" xfId="33293"/>
    <cellStyle name="Calculation 2 3 5 4 2" xfId="33294"/>
    <cellStyle name="Calculation 2 3 5 5" xfId="33295"/>
    <cellStyle name="Calculation 2 3 5 6" xfId="33282"/>
    <cellStyle name="Calculation 2 3 6" xfId="33296"/>
    <cellStyle name="Calculation 2 3 6 2" xfId="58671"/>
    <cellStyle name="Calculation 2 3 6 3" xfId="58672"/>
    <cellStyle name="Calculation 2 3 6_PORTFOLIO" xfId="58673"/>
    <cellStyle name="Calculation 2 3 7" xfId="33297"/>
    <cellStyle name="Calculation 2 3 7 2" xfId="33298"/>
    <cellStyle name="Calculation 2 3 7 2 2" xfId="33299"/>
    <cellStyle name="Calculation 2 3 7 3" xfId="33300"/>
    <cellStyle name="Calculation 2 3 7 3 2" xfId="33301"/>
    <cellStyle name="Calculation 2 3 7 4" xfId="33302"/>
    <cellStyle name="Calculation 2 3 7 4 2" xfId="33303"/>
    <cellStyle name="Calculation 2 3 7 5" xfId="33304"/>
    <cellStyle name="Calculation 2 3 7 5 2" xfId="33305"/>
    <cellStyle name="Calculation 2 3 8" xfId="33306"/>
    <cellStyle name="Calculation 2 3 8 2" xfId="33307"/>
    <cellStyle name="Calculation 2 3 9" xfId="33308"/>
    <cellStyle name="Calculation 2 3 9 2" xfId="33309"/>
    <cellStyle name="Calculation 2 3_AFS-Nino" xfId="33310"/>
    <cellStyle name="Calculation 2 4" xfId="765"/>
    <cellStyle name="Calculation 2 4 10" xfId="33311"/>
    <cellStyle name="Calculation 2 4 11" xfId="22859"/>
    <cellStyle name="Calculation 2 4 2" xfId="766"/>
    <cellStyle name="Calculation 2 4 2 2" xfId="33312"/>
    <cellStyle name="Calculation 2 4 2 2 2" xfId="33313"/>
    <cellStyle name="Calculation 2 4 2 2 2 2" xfId="33314"/>
    <cellStyle name="Calculation 2 4 2 2 2 2 2" xfId="33315"/>
    <cellStyle name="Calculation 2 4 2 2 2 3" xfId="33316"/>
    <cellStyle name="Calculation 2 4 2 2 2 3 2" xfId="33317"/>
    <cellStyle name="Calculation 2 4 2 2 2 4" xfId="33318"/>
    <cellStyle name="Calculation 2 4 2 2 2 4 2" xfId="33319"/>
    <cellStyle name="Calculation 2 4 2 2 2 5" xfId="33320"/>
    <cellStyle name="Calculation 2 4 2 2 3" xfId="33321"/>
    <cellStyle name="Calculation 2 4 2 2 3 2" xfId="33322"/>
    <cellStyle name="Calculation 2 4 2 2 4" xfId="33323"/>
    <cellStyle name="Calculation 2 4 2 2 4 2" xfId="33324"/>
    <cellStyle name="Calculation 2 4 2 2 5" xfId="33325"/>
    <cellStyle name="Calculation 2 4 2 3" xfId="33326"/>
    <cellStyle name="Calculation 2 4 2 3 2" xfId="58674"/>
    <cellStyle name="Calculation 2 4 2 3 3" xfId="58675"/>
    <cellStyle name="Calculation 2 4 2 3_PORTFOLIO" xfId="58676"/>
    <cellStyle name="Calculation 2 4 2 4" xfId="33327"/>
    <cellStyle name="Calculation 2 4 2 4 2" xfId="33328"/>
    <cellStyle name="Calculation 2 4 2 4 2 2" xfId="33329"/>
    <cellStyle name="Calculation 2 4 2 4 3" xfId="33330"/>
    <cellStyle name="Calculation 2 4 2 4 3 2" xfId="33331"/>
    <cellStyle name="Calculation 2 4 2 4 4" xfId="33332"/>
    <cellStyle name="Calculation 2 4 2 4 4 2" xfId="33333"/>
    <cellStyle name="Calculation 2 4 2 4 5" xfId="33334"/>
    <cellStyle name="Calculation 2 4 2 5" xfId="33335"/>
    <cellStyle name="Calculation 2 4 2 5 2" xfId="33336"/>
    <cellStyle name="Calculation 2 4 2 6" xfId="33337"/>
    <cellStyle name="Calculation 2 4 2 6 2" xfId="33338"/>
    <cellStyle name="Calculation 2 4 2 7" xfId="33339"/>
    <cellStyle name="Calculation 2 4 2 8" xfId="23698"/>
    <cellStyle name="Calculation 2 4 2_AFS-Nino" xfId="33340"/>
    <cellStyle name="Calculation 2 4 3" xfId="767"/>
    <cellStyle name="Calculation 2 4 3 2" xfId="33341"/>
    <cellStyle name="Calculation 2 4 3 2 2" xfId="33342"/>
    <cellStyle name="Calculation 2 4 3 2 2 2" xfId="33343"/>
    <cellStyle name="Calculation 2 4 3 2 2 2 2" xfId="33344"/>
    <cellStyle name="Calculation 2 4 3 2 2 3" xfId="33345"/>
    <cellStyle name="Calculation 2 4 3 2 2 3 2" xfId="33346"/>
    <cellStyle name="Calculation 2 4 3 2 2 4" xfId="33347"/>
    <cellStyle name="Calculation 2 4 3 2 2 4 2" xfId="33348"/>
    <cellStyle name="Calculation 2 4 3 2 2 5" xfId="33349"/>
    <cellStyle name="Calculation 2 4 3 2 3" xfId="33350"/>
    <cellStyle name="Calculation 2 4 3 2 3 2" xfId="33351"/>
    <cellStyle name="Calculation 2 4 3 2 4" xfId="33352"/>
    <cellStyle name="Calculation 2 4 3 2 4 2" xfId="33353"/>
    <cellStyle name="Calculation 2 4 3 2 5" xfId="33354"/>
    <cellStyle name="Calculation 2 4 3 3" xfId="33355"/>
    <cellStyle name="Calculation 2 4 3 3 2" xfId="58677"/>
    <cellStyle name="Calculation 2 4 3 3 3" xfId="58678"/>
    <cellStyle name="Calculation 2 4 3 3_PORTFOLIO" xfId="58679"/>
    <cellStyle name="Calculation 2 4 3 4" xfId="33356"/>
    <cellStyle name="Calculation 2 4 3 4 2" xfId="33357"/>
    <cellStyle name="Calculation 2 4 3 4 2 2" xfId="33358"/>
    <cellStyle name="Calculation 2 4 3 4 3" xfId="33359"/>
    <cellStyle name="Calculation 2 4 3 4 3 2" xfId="33360"/>
    <cellStyle name="Calculation 2 4 3 4 4" xfId="33361"/>
    <cellStyle name="Calculation 2 4 3 4 4 2" xfId="33362"/>
    <cellStyle name="Calculation 2 4 3 4 5" xfId="33363"/>
    <cellStyle name="Calculation 2 4 3 5" xfId="33364"/>
    <cellStyle name="Calculation 2 4 3 5 2" xfId="33365"/>
    <cellStyle name="Calculation 2 4 3 6" xfId="33366"/>
    <cellStyle name="Calculation 2 4 3 6 2" xfId="33367"/>
    <cellStyle name="Calculation 2 4 3 7" xfId="33368"/>
    <cellStyle name="Calculation 2 4 3 8" xfId="24550"/>
    <cellStyle name="Calculation 2 4 3_AFS-Nino" xfId="33369"/>
    <cellStyle name="Calculation 2 4 4" xfId="768"/>
    <cellStyle name="Calculation 2 4 4 2" xfId="33371"/>
    <cellStyle name="Calculation 2 4 4 2 2" xfId="33372"/>
    <cellStyle name="Calculation 2 4 4 2 2 2" xfId="33373"/>
    <cellStyle name="Calculation 2 4 4 2 3" xfId="33374"/>
    <cellStyle name="Calculation 2 4 4 2 3 2" xfId="33375"/>
    <cellStyle name="Calculation 2 4 4 2 4" xfId="33376"/>
    <cellStyle name="Calculation 2 4 4 2 4 2" xfId="33377"/>
    <cellStyle name="Calculation 2 4 4 2 5" xfId="33378"/>
    <cellStyle name="Calculation 2 4 4 3" xfId="33379"/>
    <cellStyle name="Calculation 2 4 4 3 2" xfId="33380"/>
    <cellStyle name="Calculation 2 4 4 4" xfId="33381"/>
    <cellStyle name="Calculation 2 4 4 4 2" xfId="33382"/>
    <cellStyle name="Calculation 2 4 4 5" xfId="33383"/>
    <cellStyle name="Calculation 2 4 4 6" xfId="33370"/>
    <cellStyle name="Calculation 2 4 5" xfId="769"/>
    <cellStyle name="Calculation 2 4 5 2" xfId="33385"/>
    <cellStyle name="Calculation 2 4 5 2 2" xfId="33386"/>
    <cellStyle name="Calculation 2 4 5 2 2 2" xfId="33387"/>
    <cellStyle name="Calculation 2 4 5 2 3" xfId="33388"/>
    <cellStyle name="Calculation 2 4 5 2 3 2" xfId="33389"/>
    <cellStyle name="Calculation 2 4 5 2 4" xfId="33390"/>
    <cellStyle name="Calculation 2 4 5 2 4 2" xfId="33391"/>
    <cellStyle name="Calculation 2 4 5 2 5" xfId="33392"/>
    <cellStyle name="Calculation 2 4 5 3" xfId="33393"/>
    <cellStyle name="Calculation 2 4 5 3 2" xfId="33394"/>
    <cellStyle name="Calculation 2 4 5 4" xfId="33395"/>
    <cellStyle name="Calculation 2 4 5 4 2" xfId="33396"/>
    <cellStyle name="Calculation 2 4 5 5" xfId="33397"/>
    <cellStyle name="Calculation 2 4 5 6" xfId="33384"/>
    <cellStyle name="Calculation 2 4 6" xfId="33398"/>
    <cellStyle name="Calculation 2 4 6 2" xfId="58680"/>
    <cellStyle name="Calculation 2 4 6 3" xfId="58681"/>
    <cellStyle name="Calculation 2 4 6_PORTFOLIO" xfId="58682"/>
    <cellStyle name="Calculation 2 4 7" xfId="33399"/>
    <cellStyle name="Calculation 2 4 7 2" xfId="33400"/>
    <cellStyle name="Calculation 2 4 7 2 2" xfId="33401"/>
    <cellStyle name="Calculation 2 4 7 3" xfId="33402"/>
    <cellStyle name="Calculation 2 4 7 3 2" xfId="33403"/>
    <cellStyle name="Calculation 2 4 7 4" xfId="33404"/>
    <cellStyle name="Calculation 2 4 7 4 2" xfId="33405"/>
    <cellStyle name="Calculation 2 4 7 5" xfId="33406"/>
    <cellStyle name="Calculation 2 4 7 5 2" xfId="33407"/>
    <cellStyle name="Calculation 2 4 8" xfId="33408"/>
    <cellStyle name="Calculation 2 4 8 2" xfId="33409"/>
    <cellStyle name="Calculation 2 4 9" xfId="33410"/>
    <cellStyle name="Calculation 2 4 9 2" xfId="33411"/>
    <cellStyle name="Calculation 2 4_AFS-Nino" xfId="33412"/>
    <cellStyle name="Calculation 2 5" xfId="770"/>
    <cellStyle name="Calculation 2 5 10" xfId="33413"/>
    <cellStyle name="Calculation 2 5 11" xfId="22860"/>
    <cellStyle name="Calculation 2 5 2" xfId="771"/>
    <cellStyle name="Calculation 2 5 2 2" xfId="33414"/>
    <cellStyle name="Calculation 2 5 2 2 2" xfId="33415"/>
    <cellStyle name="Calculation 2 5 2 2 2 2" xfId="33416"/>
    <cellStyle name="Calculation 2 5 2 2 2 2 2" xfId="33417"/>
    <cellStyle name="Calculation 2 5 2 2 2 3" xfId="33418"/>
    <cellStyle name="Calculation 2 5 2 2 2 3 2" xfId="33419"/>
    <cellStyle name="Calculation 2 5 2 2 2 4" xfId="33420"/>
    <cellStyle name="Calculation 2 5 2 2 2 4 2" xfId="33421"/>
    <cellStyle name="Calculation 2 5 2 2 2 5" xfId="33422"/>
    <cellStyle name="Calculation 2 5 2 2 3" xfId="33423"/>
    <cellStyle name="Calculation 2 5 2 2 3 2" xfId="33424"/>
    <cellStyle name="Calculation 2 5 2 2 4" xfId="33425"/>
    <cellStyle name="Calculation 2 5 2 2 4 2" xfId="33426"/>
    <cellStyle name="Calculation 2 5 2 2 5" xfId="33427"/>
    <cellStyle name="Calculation 2 5 2 3" xfId="33428"/>
    <cellStyle name="Calculation 2 5 2 3 2" xfId="58683"/>
    <cellStyle name="Calculation 2 5 2 3 3" xfId="58684"/>
    <cellStyle name="Calculation 2 5 2 3_PORTFOLIO" xfId="58685"/>
    <cellStyle name="Calculation 2 5 2 4" xfId="33429"/>
    <cellStyle name="Calculation 2 5 2 4 2" xfId="33430"/>
    <cellStyle name="Calculation 2 5 2 4 2 2" xfId="33431"/>
    <cellStyle name="Calculation 2 5 2 4 3" xfId="33432"/>
    <cellStyle name="Calculation 2 5 2 4 3 2" xfId="33433"/>
    <cellStyle name="Calculation 2 5 2 4 4" xfId="33434"/>
    <cellStyle name="Calculation 2 5 2 4 4 2" xfId="33435"/>
    <cellStyle name="Calculation 2 5 2 4 5" xfId="33436"/>
    <cellStyle name="Calculation 2 5 2 5" xfId="33437"/>
    <cellStyle name="Calculation 2 5 2 5 2" xfId="33438"/>
    <cellStyle name="Calculation 2 5 2 6" xfId="33439"/>
    <cellStyle name="Calculation 2 5 2 6 2" xfId="33440"/>
    <cellStyle name="Calculation 2 5 2 7" xfId="33441"/>
    <cellStyle name="Calculation 2 5 2 8" xfId="23699"/>
    <cellStyle name="Calculation 2 5 2_AFS-Nino" xfId="33442"/>
    <cellStyle name="Calculation 2 5 3" xfId="772"/>
    <cellStyle name="Calculation 2 5 3 2" xfId="33443"/>
    <cellStyle name="Calculation 2 5 3 2 2" xfId="33444"/>
    <cellStyle name="Calculation 2 5 3 2 2 2" xfId="33445"/>
    <cellStyle name="Calculation 2 5 3 2 2 2 2" xfId="33446"/>
    <cellStyle name="Calculation 2 5 3 2 2 3" xfId="33447"/>
    <cellStyle name="Calculation 2 5 3 2 2 3 2" xfId="33448"/>
    <cellStyle name="Calculation 2 5 3 2 2 4" xfId="33449"/>
    <cellStyle name="Calculation 2 5 3 2 2 4 2" xfId="33450"/>
    <cellStyle name="Calculation 2 5 3 2 2 5" xfId="33451"/>
    <cellStyle name="Calculation 2 5 3 2 3" xfId="33452"/>
    <cellStyle name="Calculation 2 5 3 2 3 2" xfId="33453"/>
    <cellStyle name="Calculation 2 5 3 2 4" xfId="33454"/>
    <cellStyle name="Calculation 2 5 3 2 4 2" xfId="33455"/>
    <cellStyle name="Calculation 2 5 3 2 5" xfId="33456"/>
    <cellStyle name="Calculation 2 5 3 3" xfId="33457"/>
    <cellStyle name="Calculation 2 5 3 3 2" xfId="58686"/>
    <cellStyle name="Calculation 2 5 3 3 3" xfId="58687"/>
    <cellStyle name="Calculation 2 5 3 3_PORTFOLIO" xfId="58688"/>
    <cellStyle name="Calculation 2 5 3 4" xfId="33458"/>
    <cellStyle name="Calculation 2 5 3 4 2" xfId="33459"/>
    <cellStyle name="Calculation 2 5 3 4 2 2" xfId="33460"/>
    <cellStyle name="Calculation 2 5 3 4 3" xfId="33461"/>
    <cellStyle name="Calculation 2 5 3 4 3 2" xfId="33462"/>
    <cellStyle name="Calculation 2 5 3 4 4" xfId="33463"/>
    <cellStyle name="Calculation 2 5 3 4 4 2" xfId="33464"/>
    <cellStyle name="Calculation 2 5 3 4 5" xfId="33465"/>
    <cellStyle name="Calculation 2 5 3 5" xfId="33466"/>
    <cellStyle name="Calculation 2 5 3 5 2" xfId="33467"/>
    <cellStyle name="Calculation 2 5 3 6" xfId="33468"/>
    <cellStyle name="Calculation 2 5 3 6 2" xfId="33469"/>
    <cellStyle name="Calculation 2 5 3 7" xfId="33470"/>
    <cellStyle name="Calculation 2 5 3 8" xfId="24551"/>
    <cellStyle name="Calculation 2 5 3_AFS-Nino" xfId="33471"/>
    <cellStyle name="Calculation 2 5 4" xfId="773"/>
    <cellStyle name="Calculation 2 5 4 2" xfId="33473"/>
    <cellStyle name="Calculation 2 5 4 2 2" xfId="33474"/>
    <cellStyle name="Calculation 2 5 4 2 2 2" xfId="33475"/>
    <cellStyle name="Calculation 2 5 4 2 3" xfId="33476"/>
    <cellStyle name="Calculation 2 5 4 2 3 2" xfId="33477"/>
    <cellStyle name="Calculation 2 5 4 2 4" xfId="33478"/>
    <cellStyle name="Calculation 2 5 4 2 4 2" xfId="33479"/>
    <cellStyle name="Calculation 2 5 4 2 5" xfId="33480"/>
    <cellStyle name="Calculation 2 5 4 3" xfId="33481"/>
    <cellStyle name="Calculation 2 5 4 3 2" xfId="33482"/>
    <cellStyle name="Calculation 2 5 4 4" xfId="33483"/>
    <cellStyle name="Calculation 2 5 4 4 2" xfId="33484"/>
    <cellStyle name="Calculation 2 5 4 5" xfId="33485"/>
    <cellStyle name="Calculation 2 5 4 6" xfId="33472"/>
    <cellStyle name="Calculation 2 5 5" xfId="774"/>
    <cellStyle name="Calculation 2 5 5 2" xfId="33487"/>
    <cellStyle name="Calculation 2 5 5 2 2" xfId="33488"/>
    <cellStyle name="Calculation 2 5 5 2 2 2" xfId="33489"/>
    <cellStyle name="Calculation 2 5 5 2 3" xfId="33490"/>
    <cellStyle name="Calculation 2 5 5 2 3 2" xfId="33491"/>
    <cellStyle name="Calculation 2 5 5 2 4" xfId="33492"/>
    <cellStyle name="Calculation 2 5 5 2 4 2" xfId="33493"/>
    <cellStyle name="Calculation 2 5 5 2 5" xfId="33494"/>
    <cellStyle name="Calculation 2 5 5 3" xfId="33495"/>
    <cellStyle name="Calculation 2 5 5 3 2" xfId="33496"/>
    <cellStyle name="Calculation 2 5 5 4" xfId="33497"/>
    <cellStyle name="Calculation 2 5 5 4 2" xfId="33498"/>
    <cellStyle name="Calculation 2 5 5 5" xfId="33499"/>
    <cellStyle name="Calculation 2 5 5 6" xfId="33486"/>
    <cellStyle name="Calculation 2 5 6" xfId="33500"/>
    <cellStyle name="Calculation 2 5 6 2" xfId="58689"/>
    <cellStyle name="Calculation 2 5 6 3" xfId="58690"/>
    <cellStyle name="Calculation 2 5 6_PORTFOLIO" xfId="58691"/>
    <cellStyle name="Calculation 2 5 7" xfId="33501"/>
    <cellStyle name="Calculation 2 5 7 2" xfId="33502"/>
    <cellStyle name="Calculation 2 5 7 2 2" xfId="33503"/>
    <cellStyle name="Calculation 2 5 7 3" xfId="33504"/>
    <cellStyle name="Calculation 2 5 7 3 2" xfId="33505"/>
    <cellStyle name="Calculation 2 5 7 4" xfId="33506"/>
    <cellStyle name="Calculation 2 5 7 4 2" xfId="33507"/>
    <cellStyle name="Calculation 2 5 7 5" xfId="33508"/>
    <cellStyle name="Calculation 2 5 7 5 2" xfId="33509"/>
    <cellStyle name="Calculation 2 5 8" xfId="33510"/>
    <cellStyle name="Calculation 2 5 8 2" xfId="33511"/>
    <cellStyle name="Calculation 2 5 9" xfId="33512"/>
    <cellStyle name="Calculation 2 5 9 2" xfId="33513"/>
    <cellStyle name="Calculation 2 5_AFS-Nino" xfId="33514"/>
    <cellStyle name="Calculation 2 6" xfId="775"/>
    <cellStyle name="Calculation 2 6 10" xfId="33515"/>
    <cellStyle name="Calculation 2 6 11" xfId="22861"/>
    <cellStyle name="Calculation 2 6 2" xfId="776"/>
    <cellStyle name="Calculation 2 6 2 2" xfId="33516"/>
    <cellStyle name="Calculation 2 6 2 2 2" xfId="33517"/>
    <cellStyle name="Calculation 2 6 2 2 2 2" xfId="33518"/>
    <cellStyle name="Calculation 2 6 2 2 2 2 2" xfId="33519"/>
    <cellStyle name="Calculation 2 6 2 2 2 3" xfId="33520"/>
    <cellStyle name="Calculation 2 6 2 2 2 3 2" xfId="33521"/>
    <cellStyle name="Calculation 2 6 2 2 2 4" xfId="33522"/>
    <cellStyle name="Calculation 2 6 2 2 2 4 2" xfId="33523"/>
    <cellStyle name="Calculation 2 6 2 2 2 5" xfId="33524"/>
    <cellStyle name="Calculation 2 6 2 2 3" xfId="33525"/>
    <cellStyle name="Calculation 2 6 2 2 3 2" xfId="33526"/>
    <cellStyle name="Calculation 2 6 2 2 4" xfId="33527"/>
    <cellStyle name="Calculation 2 6 2 2 4 2" xfId="33528"/>
    <cellStyle name="Calculation 2 6 2 2 5" xfId="33529"/>
    <cellStyle name="Calculation 2 6 2 3" xfId="33530"/>
    <cellStyle name="Calculation 2 6 2 3 2" xfId="58692"/>
    <cellStyle name="Calculation 2 6 2 3 3" xfId="58693"/>
    <cellStyle name="Calculation 2 6 2 3_PORTFOLIO" xfId="58694"/>
    <cellStyle name="Calculation 2 6 2 4" xfId="33531"/>
    <cellStyle name="Calculation 2 6 2 4 2" xfId="33532"/>
    <cellStyle name="Calculation 2 6 2 4 2 2" xfId="33533"/>
    <cellStyle name="Calculation 2 6 2 4 3" xfId="33534"/>
    <cellStyle name="Calculation 2 6 2 4 3 2" xfId="33535"/>
    <cellStyle name="Calculation 2 6 2 4 4" xfId="33536"/>
    <cellStyle name="Calculation 2 6 2 4 4 2" xfId="33537"/>
    <cellStyle name="Calculation 2 6 2 4 5" xfId="33538"/>
    <cellStyle name="Calculation 2 6 2 5" xfId="33539"/>
    <cellStyle name="Calculation 2 6 2 5 2" xfId="33540"/>
    <cellStyle name="Calculation 2 6 2 6" xfId="33541"/>
    <cellStyle name="Calculation 2 6 2 6 2" xfId="33542"/>
    <cellStyle name="Calculation 2 6 2 7" xfId="33543"/>
    <cellStyle name="Calculation 2 6 2 8" xfId="23700"/>
    <cellStyle name="Calculation 2 6 2_AFS-Nino" xfId="33544"/>
    <cellStyle name="Calculation 2 6 3" xfId="777"/>
    <cellStyle name="Calculation 2 6 3 2" xfId="33545"/>
    <cellStyle name="Calculation 2 6 3 2 2" xfId="33546"/>
    <cellStyle name="Calculation 2 6 3 2 2 2" xfId="33547"/>
    <cellStyle name="Calculation 2 6 3 2 2 2 2" xfId="33548"/>
    <cellStyle name="Calculation 2 6 3 2 2 3" xfId="33549"/>
    <cellStyle name="Calculation 2 6 3 2 2 3 2" xfId="33550"/>
    <cellStyle name="Calculation 2 6 3 2 2 4" xfId="33551"/>
    <cellStyle name="Calculation 2 6 3 2 2 4 2" xfId="33552"/>
    <cellStyle name="Calculation 2 6 3 2 2 5" xfId="33553"/>
    <cellStyle name="Calculation 2 6 3 2 3" xfId="33554"/>
    <cellStyle name="Calculation 2 6 3 2 3 2" xfId="33555"/>
    <cellStyle name="Calculation 2 6 3 2 4" xfId="33556"/>
    <cellStyle name="Calculation 2 6 3 2 4 2" xfId="33557"/>
    <cellStyle name="Calculation 2 6 3 2 5" xfId="33558"/>
    <cellStyle name="Calculation 2 6 3 3" xfId="33559"/>
    <cellStyle name="Calculation 2 6 3 3 2" xfId="58695"/>
    <cellStyle name="Calculation 2 6 3 3 3" xfId="58696"/>
    <cellStyle name="Calculation 2 6 3 3_PORTFOLIO" xfId="58697"/>
    <cellStyle name="Calculation 2 6 3 4" xfId="33560"/>
    <cellStyle name="Calculation 2 6 3 4 2" xfId="33561"/>
    <cellStyle name="Calculation 2 6 3 4 2 2" xfId="33562"/>
    <cellStyle name="Calculation 2 6 3 4 3" xfId="33563"/>
    <cellStyle name="Calculation 2 6 3 4 3 2" xfId="33564"/>
    <cellStyle name="Calculation 2 6 3 4 4" xfId="33565"/>
    <cellStyle name="Calculation 2 6 3 4 4 2" xfId="33566"/>
    <cellStyle name="Calculation 2 6 3 4 5" xfId="33567"/>
    <cellStyle name="Calculation 2 6 3 5" xfId="33568"/>
    <cellStyle name="Calculation 2 6 3 5 2" xfId="33569"/>
    <cellStyle name="Calculation 2 6 3 6" xfId="33570"/>
    <cellStyle name="Calculation 2 6 3 6 2" xfId="33571"/>
    <cellStyle name="Calculation 2 6 3 7" xfId="33572"/>
    <cellStyle name="Calculation 2 6 3 8" xfId="24552"/>
    <cellStyle name="Calculation 2 6 3_AFS-Nino" xfId="33573"/>
    <cellStyle name="Calculation 2 6 4" xfId="778"/>
    <cellStyle name="Calculation 2 6 4 2" xfId="33575"/>
    <cellStyle name="Calculation 2 6 4 2 2" xfId="33576"/>
    <cellStyle name="Calculation 2 6 4 2 2 2" xfId="33577"/>
    <cellStyle name="Calculation 2 6 4 2 3" xfId="33578"/>
    <cellStyle name="Calculation 2 6 4 2 3 2" xfId="33579"/>
    <cellStyle name="Calculation 2 6 4 2 4" xfId="33580"/>
    <cellStyle name="Calculation 2 6 4 2 4 2" xfId="33581"/>
    <cellStyle name="Calculation 2 6 4 2 5" xfId="33582"/>
    <cellStyle name="Calculation 2 6 4 3" xfId="33583"/>
    <cellStyle name="Calculation 2 6 4 3 2" xfId="33584"/>
    <cellStyle name="Calculation 2 6 4 4" xfId="33585"/>
    <cellStyle name="Calculation 2 6 4 4 2" xfId="33586"/>
    <cellStyle name="Calculation 2 6 4 5" xfId="33587"/>
    <cellStyle name="Calculation 2 6 4 6" xfId="33574"/>
    <cellStyle name="Calculation 2 6 5" xfId="779"/>
    <cellStyle name="Calculation 2 6 5 2" xfId="33589"/>
    <cellStyle name="Calculation 2 6 5 2 2" xfId="33590"/>
    <cellStyle name="Calculation 2 6 5 2 2 2" xfId="33591"/>
    <cellStyle name="Calculation 2 6 5 2 3" xfId="33592"/>
    <cellStyle name="Calculation 2 6 5 2 3 2" xfId="33593"/>
    <cellStyle name="Calculation 2 6 5 2 4" xfId="33594"/>
    <cellStyle name="Calculation 2 6 5 2 4 2" xfId="33595"/>
    <cellStyle name="Calculation 2 6 5 2 5" xfId="33596"/>
    <cellStyle name="Calculation 2 6 5 3" xfId="33597"/>
    <cellStyle name="Calculation 2 6 5 3 2" xfId="33598"/>
    <cellStyle name="Calculation 2 6 5 4" xfId="33599"/>
    <cellStyle name="Calculation 2 6 5 4 2" xfId="33600"/>
    <cellStyle name="Calculation 2 6 5 5" xfId="33601"/>
    <cellStyle name="Calculation 2 6 5 6" xfId="33588"/>
    <cellStyle name="Calculation 2 6 6" xfId="33602"/>
    <cellStyle name="Calculation 2 6 6 2" xfId="58698"/>
    <cellStyle name="Calculation 2 6 6 3" xfId="58699"/>
    <cellStyle name="Calculation 2 6 6_PORTFOLIO" xfId="58700"/>
    <cellStyle name="Calculation 2 6 7" xfId="33603"/>
    <cellStyle name="Calculation 2 6 7 2" xfId="33604"/>
    <cellStyle name="Calculation 2 6 7 2 2" xfId="33605"/>
    <cellStyle name="Calculation 2 6 7 3" xfId="33606"/>
    <cellStyle name="Calculation 2 6 7 3 2" xfId="33607"/>
    <cellStyle name="Calculation 2 6 7 4" xfId="33608"/>
    <cellStyle name="Calculation 2 6 7 4 2" xfId="33609"/>
    <cellStyle name="Calculation 2 6 7 5" xfId="33610"/>
    <cellStyle name="Calculation 2 6 7 5 2" xfId="33611"/>
    <cellStyle name="Calculation 2 6 8" xfId="33612"/>
    <cellStyle name="Calculation 2 6 8 2" xfId="33613"/>
    <cellStyle name="Calculation 2 6 9" xfId="33614"/>
    <cellStyle name="Calculation 2 6 9 2" xfId="33615"/>
    <cellStyle name="Calculation 2 6_AFS-Nino" xfId="33616"/>
    <cellStyle name="Calculation 2 7" xfId="780"/>
    <cellStyle name="Calculation 2 7 10" xfId="33617"/>
    <cellStyle name="Calculation 2 7 11" xfId="22862"/>
    <cellStyle name="Calculation 2 7 2" xfId="781"/>
    <cellStyle name="Calculation 2 7 2 2" xfId="33618"/>
    <cellStyle name="Calculation 2 7 2 2 2" xfId="33619"/>
    <cellStyle name="Calculation 2 7 2 2 2 2" xfId="33620"/>
    <cellStyle name="Calculation 2 7 2 2 2 2 2" xfId="33621"/>
    <cellStyle name="Calculation 2 7 2 2 2 3" xfId="33622"/>
    <cellStyle name="Calculation 2 7 2 2 2 3 2" xfId="33623"/>
    <cellStyle name="Calculation 2 7 2 2 2 4" xfId="33624"/>
    <cellStyle name="Calculation 2 7 2 2 2 4 2" xfId="33625"/>
    <cellStyle name="Calculation 2 7 2 2 2 5" xfId="33626"/>
    <cellStyle name="Calculation 2 7 2 2 3" xfId="33627"/>
    <cellStyle name="Calculation 2 7 2 2 3 2" xfId="33628"/>
    <cellStyle name="Calculation 2 7 2 2 4" xfId="33629"/>
    <cellStyle name="Calculation 2 7 2 2 4 2" xfId="33630"/>
    <cellStyle name="Calculation 2 7 2 2 5" xfId="33631"/>
    <cellStyle name="Calculation 2 7 2 3" xfId="33632"/>
    <cellStyle name="Calculation 2 7 2 3 2" xfId="58701"/>
    <cellStyle name="Calculation 2 7 2 3 3" xfId="58702"/>
    <cellStyle name="Calculation 2 7 2 3_PORTFOLIO" xfId="58703"/>
    <cellStyle name="Calculation 2 7 2 4" xfId="33633"/>
    <cellStyle name="Calculation 2 7 2 4 2" xfId="33634"/>
    <cellStyle name="Calculation 2 7 2 4 2 2" xfId="33635"/>
    <cellStyle name="Calculation 2 7 2 4 3" xfId="33636"/>
    <cellStyle name="Calculation 2 7 2 4 3 2" xfId="33637"/>
    <cellStyle name="Calculation 2 7 2 4 4" xfId="33638"/>
    <cellStyle name="Calculation 2 7 2 4 4 2" xfId="33639"/>
    <cellStyle name="Calculation 2 7 2 4 5" xfId="33640"/>
    <cellStyle name="Calculation 2 7 2 5" xfId="33641"/>
    <cellStyle name="Calculation 2 7 2 5 2" xfId="33642"/>
    <cellStyle name="Calculation 2 7 2 6" xfId="33643"/>
    <cellStyle name="Calculation 2 7 2 6 2" xfId="33644"/>
    <cellStyle name="Calculation 2 7 2 7" xfId="33645"/>
    <cellStyle name="Calculation 2 7 2 8" xfId="23701"/>
    <cellStyle name="Calculation 2 7 2_AFS-Nino" xfId="33646"/>
    <cellStyle name="Calculation 2 7 3" xfId="782"/>
    <cellStyle name="Calculation 2 7 3 2" xfId="33647"/>
    <cellStyle name="Calculation 2 7 3 2 2" xfId="33648"/>
    <cellStyle name="Calculation 2 7 3 2 2 2" xfId="33649"/>
    <cellStyle name="Calculation 2 7 3 2 2 2 2" xfId="33650"/>
    <cellStyle name="Calculation 2 7 3 2 2 3" xfId="33651"/>
    <cellStyle name="Calculation 2 7 3 2 2 3 2" xfId="33652"/>
    <cellStyle name="Calculation 2 7 3 2 2 4" xfId="33653"/>
    <cellStyle name="Calculation 2 7 3 2 2 4 2" xfId="33654"/>
    <cellStyle name="Calculation 2 7 3 2 2 5" xfId="33655"/>
    <cellStyle name="Calculation 2 7 3 2 3" xfId="33656"/>
    <cellStyle name="Calculation 2 7 3 2 3 2" xfId="33657"/>
    <cellStyle name="Calculation 2 7 3 2 4" xfId="33658"/>
    <cellStyle name="Calculation 2 7 3 2 4 2" xfId="33659"/>
    <cellStyle name="Calculation 2 7 3 2 5" xfId="33660"/>
    <cellStyle name="Calculation 2 7 3 3" xfId="33661"/>
    <cellStyle name="Calculation 2 7 3 3 2" xfId="58704"/>
    <cellStyle name="Calculation 2 7 3 3 3" xfId="58705"/>
    <cellStyle name="Calculation 2 7 3 3_PORTFOLIO" xfId="58706"/>
    <cellStyle name="Calculation 2 7 3 4" xfId="33662"/>
    <cellStyle name="Calculation 2 7 3 4 2" xfId="33663"/>
    <cellStyle name="Calculation 2 7 3 4 2 2" xfId="33664"/>
    <cellStyle name="Calculation 2 7 3 4 3" xfId="33665"/>
    <cellStyle name="Calculation 2 7 3 4 3 2" xfId="33666"/>
    <cellStyle name="Calculation 2 7 3 4 4" xfId="33667"/>
    <cellStyle name="Calculation 2 7 3 4 4 2" xfId="33668"/>
    <cellStyle name="Calculation 2 7 3 4 5" xfId="33669"/>
    <cellStyle name="Calculation 2 7 3 5" xfId="33670"/>
    <cellStyle name="Calculation 2 7 3 5 2" xfId="33671"/>
    <cellStyle name="Calculation 2 7 3 6" xfId="33672"/>
    <cellStyle name="Calculation 2 7 3 6 2" xfId="33673"/>
    <cellStyle name="Calculation 2 7 3 7" xfId="33674"/>
    <cellStyle name="Calculation 2 7 3 8" xfId="24553"/>
    <cellStyle name="Calculation 2 7 3_AFS-Nino" xfId="33675"/>
    <cellStyle name="Calculation 2 7 4" xfId="783"/>
    <cellStyle name="Calculation 2 7 4 2" xfId="33677"/>
    <cellStyle name="Calculation 2 7 4 2 2" xfId="33678"/>
    <cellStyle name="Calculation 2 7 4 2 2 2" xfId="33679"/>
    <cellStyle name="Calculation 2 7 4 2 3" xfId="33680"/>
    <cellStyle name="Calculation 2 7 4 2 3 2" xfId="33681"/>
    <cellStyle name="Calculation 2 7 4 2 4" xfId="33682"/>
    <cellStyle name="Calculation 2 7 4 2 4 2" xfId="33683"/>
    <cellStyle name="Calculation 2 7 4 2 5" xfId="33684"/>
    <cellStyle name="Calculation 2 7 4 3" xfId="33685"/>
    <cellStyle name="Calculation 2 7 4 3 2" xfId="33686"/>
    <cellStyle name="Calculation 2 7 4 4" xfId="33687"/>
    <cellStyle name="Calculation 2 7 4 4 2" xfId="33688"/>
    <cellStyle name="Calculation 2 7 4 5" xfId="33689"/>
    <cellStyle name="Calculation 2 7 4 6" xfId="33676"/>
    <cellStyle name="Calculation 2 7 5" xfId="784"/>
    <cellStyle name="Calculation 2 7 5 2" xfId="33691"/>
    <cellStyle name="Calculation 2 7 5 2 2" xfId="33692"/>
    <cellStyle name="Calculation 2 7 5 2 2 2" xfId="33693"/>
    <cellStyle name="Calculation 2 7 5 2 3" xfId="33694"/>
    <cellStyle name="Calculation 2 7 5 2 3 2" xfId="33695"/>
    <cellStyle name="Calculation 2 7 5 2 4" xfId="33696"/>
    <cellStyle name="Calculation 2 7 5 2 4 2" xfId="33697"/>
    <cellStyle name="Calculation 2 7 5 2 5" xfId="33698"/>
    <cellStyle name="Calculation 2 7 5 3" xfId="33699"/>
    <cellStyle name="Calculation 2 7 5 3 2" xfId="33700"/>
    <cellStyle name="Calculation 2 7 5 4" xfId="33701"/>
    <cellStyle name="Calculation 2 7 5 4 2" xfId="33702"/>
    <cellStyle name="Calculation 2 7 5 5" xfId="33703"/>
    <cellStyle name="Calculation 2 7 5 6" xfId="33690"/>
    <cellStyle name="Calculation 2 7 6" xfId="33704"/>
    <cellStyle name="Calculation 2 7 6 2" xfId="58707"/>
    <cellStyle name="Calculation 2 7 6 3" xfId="58708"/>
    <cellStyle name="Calculation 2 7 6_PORTFOLIO" xfId="58709"/>
    <cellStyle name="Calculation 2 7 7" xfId="33705"/>
    <cellStyle name="Calculation 2 7 7 2" xfId="33706"/>
    <cellStyle name="Calculation 2 7 7 2 2" xfId="33707"/>
    <cellStyle name="Calculation 2 7 7 3" xfId="33708"/>
    <cellStyle name="Calculation 2 7 7 3 2" xfId="33709"/>
    <cellStyle name="Calculation 2 7 7 4" xfId="33710"/>
    <cellStyle name="Calculation 2 7 7 4 2" xfId="33711"/>
    <cellStyle name="Calculation 2 7 7 5" xfId="33712"/>
    <cellStyle name="Calculation 2 7 7 5 2" xfId="33713"/>
    <cellStyle name="Calculation 2 7 8" xfId="33714"/>
    <cellStyle name="Calculation 2 7 8 2" xfId="33715"/>
    <cellStyle name="Calculation 2 7 9" xfId="33716"/>
    <cellStyle name="Calculation 2 7 9 2" xfId="33717"/>
    <cellStyle name="Calculation 2 7_AFS-Nino" xfId="33718"/>
    <cellStyle name="Calculation 2 8" xfId="785"/>
    <cellStyle name="Calculation 2 8 10" xfId="33719"/>
    <cellStyle name="Calculation 2 8 11" xfId="22863"/>
    <cellStyle name="Calculation 2 8 2" xfId="786"/>
    <cellStyle name="Calculation 2 8 2 2" xfId="33720"/>
    <cellStyle name="Calculation 2 8 2 2 2" xfId="33721"/>
    <cellStyle name="Calculation 2 8 2 2 2 2" xfId="33722"/>
    <cellStyle name="Calculation 2 8 2 2 2 2 2" xfId="33723"/>
    <cellStyle name="Calculation 2 8 2 2 2 3" xfId="33724"/>
    <cellStyle name="Calculation 2 8 2 2 2 3 2" xfId="33725"/>
    <cellStyle name="Calculation 2 8 2 2 2 4" xfId="33726"/>
    <cellStyle name="Calculation 2 8 2 2 2 4 2" xfId="33727"/>
    <cellStyle name="Calculation 2 8 2 2 2 5" xfId="33728"/>
    <cellStyle name="Calculation 2 8 2 2 3" xfId="33729"/>
    <cellStyle name="Calculation 2 8 2 2 3 2" xfId="33730"/>
    <cellStyle name="Calculation 2 8 2 2 4" xfId="33731"/>
    <cellStyle name="Calculation 2 8 2 2 4 2" xfId="33732"/>
    <cellStyle name="Calculation 2 8 2 2 5" xfId="33733"/>
    <cellStyle name="Calculation 2 8 2 3" xfId="33734"/>
    <cellStyle name="Calculation 2 8 2 3 2" xfId="58710"/>
    <cellStyle name="Calculation 2 8 2 3 3" xfId="58711"/>
    <cellStyle name="Calculation 2 8 2 3_PORTFOLIO" xfId="58712"/>
    <cellStyle name="Calculation 2 8 2 4" xfId="33735"/>
    <cellStyle name="Calculation 2 8 2 4 2" xfId="33736"/>
    <cellStyle name="Calculation 2 8 2 4 2 2" xfId="33737"/>
    <cellStyle name="Calculation 2 8 2 4 3" xfId="33738"/>
    <cellStyle name="Calculation 2 8 2 4 3 2" xfId="33739"/>
    <cellStyle name="Calculation 2 8 2 4 4" xfId="33740"/>
    <cellStyle name="Calculation 2 8 2 4 4 2" xfId="33741"/>
    <cellStyle name="Calculation 2 8 2 4 5" xfId="33742"/>
    <cellStyle name="Calculation 2 8 2 5" xfId="33743"/>
    <cellStyle name="Calculation 2 8 2 5 2" xfId="33744"/>
    <cellStyle name="Calculation 2 8 2 6" xfId="33745"/>
    <cellStyle name="Calculation 2 8 2 6 2" xfId="33746"/>
    <cellStyle name="Calculation 2 8 2 7" xfId="33747"/>
    <cellStyle name="Calculation 2 8 2 8" xfId="23702"/>
    <cellStyle name="Calculation 2 8 2_AFS-Nino" xfId="33748"/>
    <cellStyle name="Calculation 2 8 3" xfId="787"/>
    <cellStyle name="Calculation 2 8 3 2" xfId="33749"/>
    <cellStyle name="Calculation 2 8 3 2 2" xfId="33750"/>
    <cellStyle name="Calculation 2 8 3 2 2 2" xfId="33751"/>
    <cellStyle name="Calculation 2 8 3 2 2 2 2" xfId="33752"/>
    <cellStyle name="Calculation 2 8 3 2 2 3" xfId="33753"/>
    <cellStyle name="Calculation 2 8 3 2 2 3 2" xfId="33754"/>
    <cellStyle name="Calculation 2 8 3 2 2 4" xfId="33755"/>
    <cellStyle name="Calculation 2 8 3 2 2 4 2" xfId="33756"/>
    <cellStyle name="Calculation 2 8 3 2 2 5" xfId="33757"/>
    <cellStyle name="Calculation 2 8 3 2 3" xfId="33758"/>
    <cellStyle name="Calculation 2 8 3 2 3 2" xfId="33759"/>
    <cellStyle name="Calculation 2 8 3 2 4" xfId="33760"/>
    <cellStyle name="Calculation 2 8 3 2 4 2" xfId="33761"/>
    <cellStyle name="Calculation 2 8 3 2 5" xfId="33762"/>
    <cellStyle name="Calculation 2 8 3 3" xfId="33763"/>
    <cellStyle name="Calculation 2 8 3 3 2" xfId="58713"/>
    <cellStyle name="Calculation 2 8 3 3 3" xfId="58714"/>
    <cellStyle name="Calculation 2 8 3 3_PORTFOLIO" xfId="58715"/>
    <cellStyle name="Calculation 2 8 3 4" xfId="33764"/>
    <cellStyle name="Calculation 2 8 3 4 2" xfId="33765"/>
    <cellStyle name="Calculation 2 8 3 4 2 2" xfId="33766"/>
    <cellStyle name="Calculation 2 8 3 4 3" xfId="33767"/>
    <cellStyle name="Calculation 2 8 3 4 3 2" xfId="33768"/>
    <cellStyle name="Calculation 2 8 3 4 4" xfId="33769"/>
    <cellStyle name="Calculation 2 8 3 4 4 2" xfId="33770"/>
    <cellStyle name="Calculation 2 8 3 4 5" xfId="33771"/>
    <cellStyle name="Calculation 2 8 3 5" xfId="33772"/>
    <cellStyle name="Calculation 2 8 3 5 2" xfId="33773"/>
    <cellStyle name="Calculation 2 8 3 6" xfId="33774"/>
    <cellStyle name="Calculation 2 8 3 6 2" xfId="33775"/>
    <cellStyle name="Calculation 2 8 3 7" xfId="33776"/>
    <cellStyle name="Calculation 2 8 3 8" xfId="24554"/>
    <cellStyle name="Calculation 2 8 3_AFS-Nino" xfId="33777"/>
    <cellStyle name="Calculation 2 8 4" xfId="788"/>
    <cellStyle name="Calculation 2 8 4 2" xfId="33779"/>
    <cellStyle name="Calculation 2 8 4 2 2" xfId="33780"/>
    <cellStyle name="Calculation 2 8 4 2 2 2" xfId="33781"/>
    <cellStyle name="Calculation 2 8 4 2 3" xfId="33782"/>
    <cellStyle name="Calculation 2 8 4 2 3 2" xfId="33783"/>
    <cellStyle name="Calculation 2 8 4 2 4" xfId="33784"/>
    <cellStyle name="Calculation 2 8 4 2 4 2" xfId="33785"/>
    <cellStyle name="Calculation 2 8 4 2 5" xfId="33786"/>
    <cellStyle name="Calculation 2 8 4 3" xfId="33787"/>
    <cellStyle name="Calculation 2 8 4 3 2" xfId="33788"/>
    <cellStyle name="Calculation 2 8 4 4" xfId="33789"/>
    <cellStyle name="Calculation 2 8 4 4 2" xfId="33790"/>
    <cellStyle name="Calculation 2 8 4 5" xfId="33791"/>
    <cellStyle name="Calculation 2 8 4 6" xfId="33778"/>
    <cellStyle name="Calculation 2 8 5" xfId="789"/>
    <cellStyle name="Calculation 2 8 5 2" xfId="33793"/>
    <cellStyle name="Calculation 2 8 5 2 2" xfId="33794"/>
    <cellStyle name="Calculation 2 8 5 2 2 2" xfId="33795"/>
    <cellStyle name="Calculation 2 8 5 2 3" xfId="33796"/>
    <cellStyle name="Calculation 2 8 5 2 3 2" xfId="33797"/>
    <cellStyle name="Calculation 2 8 5 2 4" xfId="33798"/>
    <cellStyle name="Calculation 2 8 5 2 4 2" xfId="33799"/>
    <cellStyle name="Calculation 2 8 5 2 5" xfId="33800"/>
    <cellStyle name="Calculation 2 8 5 3" xfId="33801"/>
    <cellStyle name="Calculation 2 8 5 3 2" xfId="33802"/>
    <cellStyle name="Calculation 2 8 5 4" xfId="33803"/>
    <cellStyle name="Calculation 2 8 5 4 2" xfId="33804"/>
    <cellStyle name="Calculation 2 8 5 5" xfId="33805"/>
    <cellStyle name="Calculation 2 8 5 6" xfId="33792"/>
    <cellStyle name="Calculation 2 8 6" xfId="33806"/>
    <cellStyle name="Calculation 2 8 6 2" xfId="58716"/>
    <cellStyle name="Calculation 2 8 6 3" xfId="58717"/>
    <cellStyle name="Calculation 2 8 6_PORTFOLIO" xfId="58718"/>
    <cellStyle name="Calculation 2 8 7" xfId="33807"/>
    <cellStyle name="Calculation 2 8 7 2" xfId="33808"/>
    <cellStyle name="Calculation 2 8 7 2 2" xfId="33809"/>
    <cellStyle name="Calculation 2 8 7 3" xfId="33810"/>
    <cellStyle name="Calculation 2 8 7 3 2" xfId="33811"/>
    <cellStyle name="Calculation 2 8 7 4" xfId="33812"/>
    <cellStyle name="Calculation 2 8 7 4 2" xfId="33813"/>
    <cellStyle name="Calculation 2 8 7 5" xfId="33814"/>
    <cellStyle name="Calculation 2 8 7 5 2" xfId="33815"/>
    <cellStyle name="Calculation 2 8 8" xfId="33816"/>
    <cellStyle name="Calculation 2 8 8 2" xfId="33817"/>
    <cellStyle name="Calculation 2 8 9" xfId="33818"/>
    <cellStyle name="Calculation 2 8 9 2" xfId="33819"/>
    <cellStyle name="Calculation 2 8_AFS-Nino" xfId="33820"/>
    <cellStyle name="Calculation 2 9" xfId="790"/>
    <cellStyle name="Calculation 2 9 10" xfId="33821"/>
    <cellStyle name="Calculation 2 9 11" xfId="22864"/>
    <cellStyle name="Calculation 2 9 2" xfId="791"/>
    <cellStyle name="Calculation 2 9 2 2" xfId="33822"/>
    <cellStyle name="Calculation 2 9 2 2 2" xfId="33823"/>
    <cellStyle name="Calculation 2 9 2 2 2 2" xfId="33824"/>
    <cellStyle name="Calculation 2 9 2 2 2 2 2" xfId="33825"/>
    <cellStyle name="Calculation 2 9 2 2 2 3" xfId="33826"/>
    <cellStyle name="Calculation 2 9 2 2 2 3 2" xfId="33827"/>
    <cellStyle name="Calculation 2 9 2 2 2 4" xfId="33828"/>
    <cellStyle name="Calculation 2 9 2 2 2 4 2" xfId="33829"/>
    <cellStyle name="Calculation 2 9 2 2 2 5" xfId="33830"/>
    <cellStyle name="Calculation 2 9 2 2 3" xfId="33831"/>
    <cellStyle name="Calculation 2 9 2 2 3 2" xfId="33832"/>
    <cellStyle name="Calculation 2 9 2 2 4" xfId="33833"/>
    <cellStyle name="Calculation 2 9 2 2 4 2" xfId="33834"/>
    <cellStyle name="Calculation 2 9 2 2 5" xfId="33835"/>
    <cellStyle name="Calculation 2 9 2 3" xfId="33836"/>
    <cellStyle name="Calculation 2 9 2 3 2" xfId="58719"/>
    <cellStyle name="Calculation 2 9 2 3 3" xfId="58720"/>
    <cellStyle name="Calculation 2 9 2 3_PORTFOLIO" xfId="58721"/>
    <cellStyle name="Calculation 2 9 2 4" xfId="33837"/>
    <cellStyle name="Calculation 2 9 2 4 2" xfId="33838"/>
    <cellStyle name="Calculation 2 9 2 4 2 2" xfId="33839"/>
    <cellStyle name="Calculation 2 9 2 4 3" xfId="33840"/>
    <cellStyle name="Calculation 2 9 2 4 3 2" xfId="33841"/>
    <cellStyle name="Calculation 2 9 2 4 4" xfId="33842"/>
    <cellStyle name="Calculation 2 9 2 4 4 2" xfId="33843"/>
    <cellStyle name="Calculation 2 9 2 4 5" xfId="33844"/>
    <cellStyle name="Calculation 2 9 2 5" xfId="33845"/>
    <cellStyle name="Calculation 2 9 2 5 2" xfId="33846"/>
    <cellStyle name="Calculation 2 9 2 6" xfId="33847"/>
    <cellStyle name="Calculation 2 9 2 6 2" xfId="33848"/>
    <cellStyle name="Calculation 2 9 2 7" xfId="33849"/>
    <cellStyle name="Calculation 2 9 2 8" xfId="23703"/>
    <cellStyle name="Calculation 2 9 2_AFS-Nino" xfId="33850"/>
    <cellStyle name="Calculation 2 9 3" xfId="792"/>
    <cellStyle name="Calculation 2 9 3 2" xfId="33851"/>
    <cellStyle name="Calculation 2 9 3 2 2" xfId="33852"/>
    <cellStyle name="Calculation 2 9 3 2 2 2" xfId="33853"/>
    <cellStyle name="Calculation 2 9 3 2 2 2 2" xfId="33854"/>
    <cellStyle name="Calculation 2 9 3 2 2 3" xfId="33855"/>
    <cellStyle name="Calculation 2 9 3 2 2 3 2" xfId="33856"/>
    <cellStyle name="Calculation 2 9 3 2 2 4" xfId="33857"/>
    <cellStyle name="Calculation 2 9 3 2 2 4 2" xfId="33858"/>
    <cellStyle name="Calculation 2 9 3 2 2 5" xfId="33859"/>
    <cellStyle name="Calculation 2 9 3 2 3" xfId="33860"/>
    <cellStyle name="Calculation 2 9 3 2 3 2" xfId="33861"/>
    <cellStyle name="Calculation 2 9 3 2 4" xfId="33862"/>
    <cellStyle name="Calculation 2 9 3 2 4 2" xfId="33863"/>
    <cellStyle name="Calculation 2 9 3 2 5" xfId="33864"/>
    <cellStyle name="Calculation 2 9 3 3" xfId="33865"/>
    <cellStyle name="Calculation 2 9 3 3 2" xfId="58722"/>
    <cellStyle name="Calculation 2 9 3 3 3" xfId="58723"/>
    <cellStyle name="Calculation 2 9 3 3_PORTFOLIO" xfId="58724"/>
    <cellStyle name="Calculation 2 9 3 4" xfId="33866"/>
    <cellStyle name="Calculation 2 9 3 4 2" xfId="33867"/>
    <cellStyle name="Calculation 2 9 3 4 2 2" xfId="33868"/>
    <cellStyle name="Calculation 2 9 3 4 3" xfId="33869"/>
    <cellStyle name="Calculation 2 9 3 4 3 2" xfId="33870"/>
    <cellStyle name="Calculation 2 9 3 4 4" xfId="33871"/>
    <cellStyle name="Calculation 2 9 3 4 4 2" xfId="33872"/>
    <cellStyle name="Calculation 2 9 3 4 5" xfId="33873"/>
    <cellStyle name="Calculation 2 9 3 5" xfId="33874"/>
    <cellStyle name="Calculation 2 9 3 5 2" xfId="33875"/>
    <cellStyle name="Calculation 2 9 3 6" xfId="33876"/>
    <cellStyle name="Calculation 2 9 3 6 2" xfId="33877"/>
    <cellStyle name="Calculation 2 9 3 7" xfId="33878"/>
    <cellStyle name="Calculation 2 9 3 8" xfId="24555"/>
    <cellStyle name="Calculation 2 9 3_AFS-Nino" xfId="33879"/>
    <cellStyle name="Calculation 2 9 4" xfId="793"/>
    <cellStyle name="Calculation 2 9 4 2" xfId="33881"/>
    <cellStyle name="Calculation 2 9 4 2 2" xfId="33882"/>
    <cellStyle name="Calculation 2 9 4 2 2 2" xfId="33883"/>
    <cellStyle name="Calculation 2 9 4 2 3" xfId="33884"/>
    <cellStyle name="Calculation 2 9 4 2 3 2" xfId="33885"/>
    <cellStyle name="Calculation 2 9 4 2 4" xfId="33886"/>
    <cellStyle name="Calculation 2 9 4 2 4 2" xfId="33887"/>
    <cellStyle name="Calculation 2 9 4 2 5" xfId="33888"/>
    <cellStyle name="Calculation 2 9 4 3" xfId="33889"/>
    <cellStyle name="Calculation 2 9 4 3 2" xfId="33890"/>
    <cellStyle name="Calculation 2 9 4 4" xfId="33891"/>
    <cellStyle name="Calculation 2 9 4 4 2" xfId="33892"/>
    <cellStyle name="Calculation 2 9 4 5" xfId="33893"/>
    <cellStyle name="Calculation 2 9 4 6" xfId="33880"/>
    <cellStyle name="Calculation 2 9 5" xfId="794"/>
    <cellStyle name="Calculation 2 9 5 2" xfId="33895"/>
    <cellStyle name="Calculation 2 9 5 2 2" xfId="33896"/>
    <cellStyle name="Calculation 2 9 5 2 2 2" xfId="33897"/>
    <cellStyle name="Calculation 2 9 5 2 3" xfId="33898"/>
    <cellStyle name="Calculation 2 9 5 2 3 2" xfId="33899"/>
    <cellStyle name="Calculation 2 9 5 2 4" xfId="33900"/>
    <cellStyle name="Calculation 2 9 5 2 4 2" xfId="33901"/>
    <cellStyle name="Calculation 2 9 5 2 5" xfId="33902"/>
    <cellStyle name="Calculation 2 9 5 3" xfId="33903"/>
    <cellStyle name="Calculation 2 9 5 3 2" xfId="33904"/>
    <cellStyle name="Calculation 2 9 5 4" xfId="33905"/>
    <cellStyle name="Calculation 2 9 5 4 2" xfId="33906"/>
    <cellStyle name="Calculation 2 9 5 5" xfId="33907"/>
    <cellStyle name="Calculation 2 9 5 6" xfId="33894"/>
    <cellStyle name="Calculation 2 9 6" xfId="33908"/>
    <cellStyle name="Calculation 2 9 6 2" xfId="58725"/>
    <cellStyle name="Calculation 2 9 6 3" xfId="58726"/>
    <cellStyle name="Calculation 2 9 6_PORTFOLIO" xfId="58727"/>
    <cellStyle name="Calculation 2 9 7" xfId="33909"/>
    <cellStyle name="Calculation 2 9 7 2" xfId="33910"/>
    <cellStyle name="Calculation 2 9 7 2 2" xfId="33911"/>
    <cellStyle name="Calculation 2 9 7 3" xfId="33912"/>
    <cellStyle name="Calculation 2 9 7 3 2" xfId="33913"/>
    <cellStyle name="Calculation 2 9 7 4" xfId="33914"/>
    <cellStyle name="Calculation 2 9 7 4 2" xfId="33915"/>
    <cellStyle name="Calculation 2 9 7 5" xfId="33916"/>
    <cellStyle name="Calculation 2 9 7 5 2" xfId="33917"/>
    <cellStyle name="Calculation 2 9 8" xfId="33918"/>
    <cellStyle name="Calculation 2 9 8 2" xfId="33919"/>
    <cellStyle name="Calculation 2 9 9" xfId="33920"/>
    <cellStyle name="Calculation 2 9 9 2" xfId="33921"/>
    <cellStyle name="Calculation 2 9_AFS-Nino" xfId="33922"/>
    <cellStyle name="Calculation 3" xfId="795"/>
    <cellStyle name="Calculation 3 2" xfId="796"/>
    <cellStyle name="Calculation 3 2 2" xfId="33924"/>
    <cellStyle name="Calculation 3 3" xfId="797"/>
    <cellStyle name="Calculation 3 4" xfId="33923"/>
    <cellStyle name="Calculation 4" xfId="798"/>
    <cellStyle name="Calculation 4 2" xfId="799"/>
    <cellStyle name="Calculation 4 2 2" xfId="33926"/>
    <cellStyle name="Calculation 4 3" xfId="800"/>
    <cellStyle name="Calculation 4 4" xfId="33925"/>
    <cellStyle name="Calculation 5" xfId="801"/>
    <cellStyle name="Calculation 5 2" xfId="802"/>
    <cellStyle name="Calculation 5 2 2" xfId="33928"/>
    <cellStyle name="Calculation 5 3" xfId="803"/>
    <cellStyle name="Calculation 5 4" xfId="33927"/>
    <cellStyle name="Calculation 6" xfId="804"/>
    <cellStyle name="Calculation 6 2" xfId="805"/>
    <cellStyle name="Calculation 6 2 2" xfId="33930"/>
    <cellStyle name="Calculation 6 3" xfId="806"/>
    <cellStyle name="Calculation 6 4" xfId="33929"/>
    <cellStyle name="Calculation 7" xfId="807"/>
    <cellStyle name="Check Cell 2" xfId="808"/>
    <cellStyle name="Check Cell 2 10" xfId="809"/>
    <cellStyle name="Check Cell 2 10 10" xfId="33931"/>
    <cellStyle name="Check Cell 2 10 11" xfId="33932"/>
    <cellStyle name="Check Cell 2 10 12" xfId="22865"/>
    <cellStyle name="Check Cell 2 10 2" xfId="23704"/>
    <cellStyle name="Check Cell 2 10 2 2" xfId="33933"/>
    <cellStyle name="Check Cell 2 10 2 2 2" xfId="33934"/>
    <cellStyle name="Check Cell 2 10 2 2 3" xfId="33935"/>
    <cellStyle name="Check Cell 2 10 2 3" xfId="33936"/>
    <cellStyle name="Check Cell 2 10 2 4" xfId="33937"/>
    <cellStyle name="Check Cell 2 10 2_AFS-Nino" xfId="33938"/>
    <cellStyle name="Check Cell 2 10 3" xfId="24556"/>
    <cellStyle name="Check Cell 2 10 3 2" xfId="33939"/>
    <cellStyle name="Check Cell 2 10 3 2 2" xfId="33940"/>
    <cellStyle name="Check Cell 2 10 3 2 3" xfId="33941"/>
    <cellStyle name="Check Cell 2 10 3 3" xfId="33942"/>
    <cellStyle name="Check Cell 2 10 3 4" xfId="33943"/>
    <cellStyle name="Check Cell 2 10 3_AFS-Nino" xfId="33944"/>
    <cellStyle name="Check Cell 2 10 4" xfId="33945"/>
    <cellStyle name="Check Cell 2 10 4 2" xfId="33946"/>
    <cellStyle name="Check Cell 2 10 4 3" xfId="33947"/>
    <cellStyle name="Check Cell 2 10 5" xfId="33948"/>
    <cellStyle name="Check Cell 2 10 6" xfId="33949"/>
    <cellStyle name="Check Cell 2 10 7" xfId="33950"/>
    <cellStyle name="Check Cell 2 10 8" xfId="33951"/>
    <cellStyle name="Check Cell 2 10 9" xfId="33952"/>
    <cellStyle name="Check Cell 2 10_AFS-Nino" xfId="33953"/>
    <cellStyle name="Check Cell 2 11" xfId="810"/>
    <cellStyle name="Check Cell 2 11 2" xfId="33954"/>
    <cellStyle name="Check Cell 2 11 2 2" xfId="33955"/>
    <cellStyle name="Check Cell 2 11 2 3" xfId="33956"/>
    <cellStyle name="Check Cell 2 11 3" xfId="33957"/>
    <cellStyle name="Check Cell 2 11 4" xfId="33958"/>
    <cellStyle name="Check Cell 2 11 5" xfId="24107"/>
    <cellStyle name="Check Cell 2 12" xfId="811"/>
    <cellStyle name="Check Cell 2 12 2" xfId="33959"/>
    <cellStyle name="Check Cell 2 12 2 2" xfId="33960"/>
    <cellStyle name="Check Cell 2 12 2 3" xfId="33961"/>
    <cellStyle name="Check Cell 2 12 3" xfId="33962"/>
    <cellStyle name="Check Cell 2 12 4" xfId="33963"/>
    <cellStyle name="Check Cell 2 13" xfId="33964"/>
    <cellStyle name="Check Cell 2 13 2" xfId="33965"/>
    <cellStyle name="Check Cell 2 13 3" xfId="33966"/>
    <cellStyle name="Check Cell 2 14" xfId="33967"/>
    <cellStyle name="Check Cell 2 15" xfId="33968"/>
    <cellStyle name="Check Cell 2 16" xfId="33969"/>
    <cellStyle name="Check Cell 2 17" xfId="33970"/>
    <cellStyle name="Check Cell 2 18" xfId="33971"/>
    <cellStyle name="Check Cell 2 19" xfId="33972"/>
    <cellStyle name="Check Cell 2 2" xfId="812"/>
    <cellStyle name="Check Cell 2 2 10" xfId="33973"/>
    <cellStyle name="Check Cell 2 2 11" xfId="33974"/>
    <cellStyle name="Check Cell 2 2 12" xfId="22866"/>
    <cellStyle name="Check Cell 2 2 2" xfId="813"/>
    <cellStyle name="Check Cell 2 2 2 2" xfId="33975"/>
    <cellStyle name="Check Cell 2 2 2 2 2" xfId="33976"/>
    <cellStyle name="Check Cell 2 2 2 2 3" xfId="33977"/>
    <cellStyle name="Check Cell 2 2 2 3" xfId="33978"/>
    <cellStyle name="Check Cell 2 2 2 4" xfId="33979"/>
    <cellStyle name="Check Cell 2 2 2 5" xfId="23705"/>
    <cellStyle name="Check Cell 2 2 2_AFS-Nino" xfId="33980"/>
    <cellStyle name="Check Cell 2 2 3" xfId="814"/>
    <cellStyle name="Check Cell 2 2 3 2" xfId="33981"/>
    <cellStyle name="Check Cell 2 2 3 2 2" xfId="33982"/>
    <cellStyle name="Check Cell 2 2 3 2 3" xfId="33983"/>
    <cellStyle name="Check Cell 2 2 3 3" xfId="33984"/>
    <cellStyle name="Check Cell 2 2 3 4" xfId="33985"/>
    <cellStyle name="Check Cell 2 2 3 5" xfId="24557"/>
    <cellStyle name="Check Cell 2 2 3_AFS-Nino" xfId="33986"/>
    <cellStyle name="Check Cell 2 2 4" xfId="815"/>
    <cellStyle name="Check Cell 2 2 4 2" xfId="33988"/>
    <cellStyle name="Check Cell 2 2 4 3" xfId="33989"/>
    <cellStyle name="Check Cell 2 2 4 4" xfId="33987"/>
    <cellStyle name="Check Cell 2 2 5" xfId="33990"/>
    <cellStyle name="Check Cell 2 2 6" xfId="33991"/>
    <cellStyle name="Check Cell 2 2 7" xfId="33992"/>
    <cellStyle name="Check Cell 2 2 8" xfId="33993"/>
    <cellStyle name="Check Cell 2 2 9" xfId="33994"/>
    <cellStyle name="Check Cell 2 2_AFS-Nino" xfId="33995"/>
    <cellStyle name="Check Cell 2 20" xfId="33996"/>
    <cellStyle name="Check Cell 2 21" xfId="33997"/>
    <cellStyle name="Check Cell 2 22" xfId="23301"/>
    <cellStyle name="Check Cell 2 3" xfId="816"/>
    <cellStyle name="Check Cell 2 3 10" xfId="33998"/>
    <cellStyle name="Check Cell 2 3 11" xfId="33999"/>
    <cellStyle name="Check Cell 2 3 12" xfId="22867"/>
    <cellStyle name="Check Cell 2 3 2" xfId="817"/>
    <cellStyle name="Check Cell 2 3 2 2" xfId="34000"/>
    <cellStyle name="Check Cell 2 3 2 2 2" xfId="34001"/>
    <cellStyle name="Check Cell 2 3 2 2 3" xfId="34002"/>
    <cellStyle name="Check Cell 2 3 2 3" xfId="34003"/>
    <cellStyle name="Check Cell 2 3 2 4" xfId="34004"/>
    <cellStyle name="Check Cell 2 3 2 5" xfId="23706"/>
    <cellStyle name="Check Cell 2 3 2_AFS-Nino" xfId="34005"/>
    <cellStyle name="Check Cell 2 3 3" xfId="818"/>
    <cellStyle name="Check Cell 2 3 3 2" xfId="34006"/>
    <cellStyle name="Check Cell 2 3 3 2 2" xfId="34007"/>
    <cellStyle name="Check Cell 2 3 3 2 3" xfId="34008"/>
    <cellStyle name="Check Cell 2 3 3 3" xfId="34009"/>
    <cellStyle name="Check Cell 2 3 3 4" xfId="34010"/>
    <cellStyle name="Check Cell 2 3 3 5" xfId="24558"/>
    <cellStyle name="Check Cell 2 3 3_AFS-Nino" xfId="34011"/>
    <cellStyle name="Check Cell 2 3 4" xfId="34012"/>
    <cellStyle name="Check Cell 2 3 4 2" xfId="34013"/>
    <cellStyle name="Check Cell 2 3 4 3" xfId="34014"/>
    <cellStyle name="Check Cell 2 3 5" xfId="34015"/>
    <cellStyle name="Check Cell 2 3 6" xfId="34016"/>
    <cellStyle name="Check Cell 2 3 7" xfId="34017"/>
    <cellStyle name="Check Cell 2 3 8" xfId="34018"/>
    <cellStyle name="Check Cell 2 3 9" xfId="34019"/>
    <cellStyle name="Check Cell 2 3_AFS-Nino" xfId="34020"/>
    <cellStyle name="Check Cell 2 4" xfId="819"/>
    <cellStyle name="Check Cell 2 4 10" xfId="34021"/>
    <cellStyle name="Check Cell 2 4 11" xfId="34022"/>
    <cellStyle name="Check Cell 2 4 12" xfId="22868"/>
    <cellStyle name="Check Cell 2 4 2" xfId="820"/>
    <cellStyle name="Check Cell 2 4 2 2" xfId="34023"/>
    <cellStyle name="Check Cell 2 4 2 2 2" xfId="34024"/>
    <cellStyle name="Check Cell 2 4 2 2 3" xfId="34025"/>
    <cellStyle name="Check Cell 2 4 2 3" xfId="34026"/>
    <cellStyle name="Check Cell 2 4 2 4" xfId="34027"/>
    <cellStyle name="Check Cell 2 4 2 5" xfId="23707"/>
    <cellStyle name="Check Cell 2 4 2_AFS-Nino" xfId="34028"/>
    <cellStyle name="Check Cell 2 4 3" xfId="821"/>
    <cellStyle name="Check Cell 2 4 3 2" xfId="34029"/>
    <cellStyle name="Check Cell 2 4 3 2 2" xfId="34030"/>
    <cellStyle name="Check Cell 2 4 3 2 3" xfId="34031"/>
    <cellStyle name="Check Cell 2 4 3 3" xfId="34032"/>
    <cellStyle name="Check Cell 2 4 3 4" xfId="34033"/>
    <cellStyle name="Check Cell 2 4 3 5" xfId="24559"/>
    <cellStyle name="Check Cell 2 4 3_AFS-Nino" xfId="34034"/>
    <cellStyle name="Check Cell 2 4 4" xfId="34035"/>
    <cellStyle name="Check Cell 2 4 4 2" xfId="34036"/>
    <cellStyle name="Check Cell 2 4 4 3" xfId="34037"/>
    <cellStyle name="Check Cell 2 4 5" xfId="34038"/>
    <cellStyle name="Check Cell 2 4 6" xfId="34039"/>
    <cellStyle name="Check Cell 2 4 7" xfId="34040"/>
    <cellStyle name="Check Cell 2 4 8" xfId="34041"/>
    <cellStyle name="Check Cell 2 4 9" xfId="34042"/>
    <cellStyle name="Check Cell 2 4_AFS-Nino" xfId="34043"/>
    <cellStyle name="Check Cell 2 5" xfId="822"/>
    <cellStyle name="Check Cell 2 5 10" xfId="34044"/>
    <cellStyle name="Check Cell 2 5 11" xfId="34045"/>
    <cellStyle name="Check Cell 2 5 12" xfId="22869"/>
    <cellStyle name="Check Cell 2 5 2" xfId="823"/>
    <cellStyle name="Check Cell 2 5 2 2" xfId="34046"/>
    <cellStyle name="Check Cell 2 5 2 2 2" xfId="34047"/>
    <cellStyle name="Check Cell 2 5 2 2 3" xfId="34048"/>
    <cellStyle name="Check Cell 2 5 2 3" xfId="34049"/>
    <cellStyle name="Check Cell 2 5 2 4" xfId="34050"/>
    <cellStyle name="Check Cell 2 5 2 5" xfId="23708"/>
    <cellStyle name="Check Cell 2 5 2_AFS-Nino" xfId="34051"/>
    <cellStyle name="Check Cell 2 5 3" xfId="824"/>
    <cellStyle name="Check Cell 2 5 3 2" xfId="34052"/>
    <cellStyle name="Check Cell 2 5 3 2 2" xfId="34053"/>
    <cellStyle name="Check Cell 2 5 3 2 3" xfId="34054"/>
    <cellStyle name="Check Cell 2 5 3 3" xfId="34055"/>
    <cellStyle name="Check Cell 2 5 3 4" xfId="34056"/>
    <cellStyle name="Check Cell 2 5 3 5" xfId="24560"/>
    <cellStyle name="Check Cell 2 5 3_AFS-Nino" xfId="34057"/>
    <cellStyle name="Check Cell 2 5 4" xfId="34058"/>
    <cellStyle name="Check Cell 2 5 4 2" xfId="34059"/>
    <cellStyle name="Check Cell 2 5 4 3" xfId="34060"/>
    <cellStyle name="Check Cell 2 5 5" xfId="34061"/>
    <cellStyle name="Check Cell 2 5 6" xfId="34062"/>
    <cellStyle name="Check Cell 2 5 7" xfId="34063"/>
    <cellStyle name="Check Cell 2 5 8" xfId="34064"/>
    <cellStyle name="Check Cell 2 5 9" xfId="34065"/>
    <cellStyle name="Check Cell 2 5_AFS-Nino" xfId="34066"/>
    <cellStyle name="Check Cell 2 6" xfId="825"/>
    <cellStyle name="Check Cell 2 6 10" xfId="34067"/>
    <cellStyle name="Check Cell 2 6 11" xfId="34068"/>
    <cellStyle name="Check Cell 2 6 12" xfId="22870"/>
    <cellStyle name="Check Cell 2 6 2" xfId="826"/>
    <cellStyle name="Check Cell 2 6 2 2" xfId="34069"/>
    <cellStyle name="Check Cell 2 6 2 2 2" xfId="34070"/>
    <cellStyle name="Check Cell 2 6 2 2 3" xfId="34071"/>
    <cellStyle name="Check Cell 2 6 2 3" xfId="34072"/>
    <cellStyle name="Check Cell 2 6 2 4" xfId="34073"/>
    <cellStyle name="Check Cell 2 6 2 5" xfId="23709"/>
    <cellStyle name="Check Cell 2 6 2_AFS-Nino" xfId="34074"/>
    <cellStyle name="Check Cell 2 6 3" xfId="827"/>
    <cellStyle name="Check Cell 2 6 3 2" xfId="34075"/>
    <cellStyle name="Check Cell 2 6 3 2 2" xfId="34076"/>
    <cellStyle name="Check Cell 2 6 3 2 3" xfId="34077"/>
    <cellStyle name="Check Cell 2 6 3 3" xfId="34078"/>
    <cellStyle name="Check Cell 2 6 3 4" xfId="34079"/>
    <cellStyle name="Check Cell 2 6 3 5" xfId="24561"/>
    <cellStyle name="Check Cell 2 6 3_AFS-Nino" xfId="34080"/>
    <cellStyle name="Check Cell 2 6 4" xfId="34081"/>
    <cellStyle name="Check Cell 2 6 4 2" xfId="34082"/>
    <cellStyle name="Check Cell 2 6 4 3" xfId="34083"/>
    <cellStyle name="Check Cell 2 6 5" xfId="34084"/>
    <cellStyle name="Check Cell 2 6 6" xfId="34085"/>
    <cellStyle name="Check Cell 2 6 7" xfId="34086"/>
    <cellStyle name="Check Cell 2 6 8" xfId="34087"/>
    <cellStyle name="Check Cell 2 6 9" xfId="34088"/>
    <cellStyle name="Check Cell 2 6_AFS-Nino" xfId="34089"/>
    <cellStyle name="Check Cell 2 7" xfId="828"/>
    <cellStyle name="Check Cell 2 7 10" xfId="34090"/>
    <cellStyle name="Check Cell 2 7 11" xfId="34091"/>
    <cellStyle name="Check Cell 2 7 12" xfId="22871"/>
    <cellStyle name="Check Cell 2 7 2" xfId="829"/>
    <cellStyle name="Check Cell 2 7 2 2" xfId="34092"/>
    <cellStyle name="Check Cell 2 7 2 2 2" xfId="34093"/>
    <cellStyle name="Check Cell 2 7 2 2 3" xfId="34094"/>
    <cellStyle name="Check Cell 2 7 2 3" xfId="34095"/>
    <cellStyle name="Check Cell 2 7 2 4" xfId="34096"/>
    <cellStyle name="Check Cell 2 7 2 5" xfId="23710"/>
    <cellStyle name="Check Cell 2 7 2_AFS-Nino" xfId="34097"/>
    <cellStyle name="Check Cell 2 7 3" xfId="830"/>
    <cellStyle name="Check Cell 2 7 3 2" xfId="34098"/>
    <cellStyle name="Check Cell 2 7 3 2 2" xfId="34099"/>
    <cellStyle name="Check Cell 2 7 3 2 3" xfId="34100"/>
    <cellStyle name="Check Cell 2 7 3 3" xfId="34101"/>
    <cellStyle name="Check Cell 2 7 3 4" xfId="34102"/>
    <cellStyle name="Check Cell 2 7 3 5" xfId="24562"/>
    <cellStyle name="Check Cell 2 7 3_AFS-Nino" xfId="34103"/>
    <cellStyle name="Check Cell 2 7 4" xfId="34104"/>
    <cellStyle name="Check Cell 2 7 4 2" xfId="34105"/>
    <cellStyle name="Check Cell 2 7 4 3" xfId="34106"/>
    <cellStyle name="Check Cell 2 7 5" xfId="34107"/>
    <cellStyle name="Check Cell 2 7 6" xfId="34108"/>
    <cellStyle name="Check Cell 2 7 7" xfId="34109"/>
    <cellStyle name="Check Cell 2 7 8" xfId="34110"/>
    <cellStyle name="Check Cell 2 7 9" xfId="34111"/>
    <cellStyle name="Check Cell 2 7_AFS-Nino" xfId="34112"/>
    <cellStyle name="Check Cell 2 8" xfId="831"/>
    <cellStyle name="Check Cell 2 8 10" xfId="34113"/>
    <cellStyle name="Check Cell 2 8 11" xfId="34114"/>
    <cellStyle name="Check Cell 2 8 12" xfId="22872"/>
    <cellStyle name="Check Cell 2 8 2" xfId="23711"/>
    <cellStyle name="Check Cell 2 8 2 2" xfId="34115"/>
    <cellStyle name="Check Cell 2 8 2 2 2" xfId="34116"/>
    <cellStyle name="Check Cell 2 8 2 2 3" xfId="34117"/>
    <cellStyle name="Check Cell 2 8 2 3" xfId="34118"/>
    <cellStyle name="Check Cell 2 8 2 4" xfId="34119"/>
    <cellStyle name="Check Cell 2 8 2_AFS-Nino" xfId="34120"/>
    <cellStyle name="Check Cell 2 8 3" xfId="24563"/>
    <cellStyle name="Check Cell 2 8 3 2" xfId="34121"/>
    <cellStyle name="Check Cell 2 8 3 2 2" xfId="34122"/>
    <cellStyle name="Check Cell 2 8 3 2 3" xfId="34123"/>
    <cellStyle name="Check Cell 2 8 3 3" xfId="34124"/>
    <cellStyle name="Check Cell 2 8 3 4" xfId="34125"/>
    <cellStyle name="Check Cell 2 8 3_AFS-Nino" xfId="34126"/>
    <cellStyle name="Check Cell 2 8 4" xfId="34127"/>
    <cellStyle name="Check Cell 2 8 4 2" xfId="34128"/>
    <cellStyle name="Check Cell 2 8 4 3" xfId="34129"/>
    <cellStyle name="Check Cell 2 8 5" xfId="34130"/>
    <cellStyle name="Check Cell 2 8 6" xfId="34131"/>
    <cellStyle name="Check Cell 2 8 7" xfId="34132"/>
    <cellStyle name="Check Cell 2 8 8" xfId="34133"/>
    <cellStyle name="Check Cell 2 8 9" xfId="34134"/>
    <cellStyle name="Check Cell 2 8_AFS-Nino" xfId="34135"/>
    <cellStyle name="Check Cell 2 9" xfId="832"/>
    <cellStyle name="Check Cell 2 9 10" xfId="34136"/>
    <cellStyle name="Check Cell 2 9 11" xfId="34137"/>
    <cellStyle name="Check Cell 2 9 12" xfId="22873"/>
    <cellStyle name="Check Cell 2 9 2" xfId="23712"/>
    <cellStyle name="Check Cell 2 9 2 2" xfId="34138"/>
    <cellStyle name="Check Cell 2 9 2 2 2" xfId="34139"/>
    <cellStyle name="Check Cell 2 9 2 2 3" xfId="34140"/>
    <cellStyle name="Check Cell 2 9 2 3" xfId="34141"/>
    <cellStyle name="Check Cell 2 9 2 4" xfId="34142"/>
    <cellStyle name="Check Cell 2 9 2_AFS-Nino" xfId="34143"/>
    <cellStyle name="Check Cell 2 9 3" xfId="24564"/>
    <cellStyle name="Check Cell 2 9 3 2" xfId="34144"/>
    <cellStyle name="Check Cell 2 9 3 2 2" xfId="34145"/>
    <cellStyle name="Check Cell 2 9 3 2 3" xfId="34146"/>
    <cellStyle name="Check Cell 2 9 3 3" xfId="34147"/>
    <cellStyle name="Check Cell 2 9 3 4" xfId="34148"/>
    <cellStyle name="Check Cell 2 9 3_AFS-Nino" xfId="34149"/>
    <cellStyle name="Check Cell 2 9 4" xfId="34150"/>
    <cellStyle name="Check Cell 2 9 4 2" xfId="34151"/>
    <cellStyle name="Check Cell 2 9 4 3" xfId="34152"/>
    <cellStyle name="Check Cell 2 9 5" xfId="34153"/>
    <cellStyle name="Check Cell 2 9 6" xfId="34154"/>
    <cellStyle name="Check Cell 2 9 7" xfId="34155"/>
    <cellStyle name="Check Cell 2 9 8" xfId="34156"/>
    <cellStyle name="Check Cell 2 9 9" xfId="34157"/>
    <cellStyle name="Check Cell 2 9_AFS-Nino" xfId="34158"/>
    <cellStyle name="Check Cell 3" xfId="833"/>
    <cellStyle name="Check Cell 3 10" xfId="34159"/>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10" xfId="34160"/>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10" xfId="34161"/>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10" xfId="34162"/>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0" builtinId="3"/>
    <cellStyle name="Comma [0] 10" xfId="918"/>
    <cellStyle name="Comma [0] 11" xfId="919"/>
    <cellStyle name="Comma [0] 2" xfId="920"/>
    <cellStyle name="Comma [0] 2 2" xfId="921"/>
    <cellStyle name="Comma [0] 2 2 2" xfId="922"/>
    <cellStyle name="Comma [0] 2 2 3" xfId="21924"/>
    <cellStyle name="Comma [0] 2 3" xfId="923"/>
    <cellStyle name="Comma [0] 2 4" xfId="21925"/>
    <cellStyle name="Comma [0] 3" xfId="924"/>
    <cellStyle name="Comma [0] 3 2" xfId="925"/>
    <cellStyle name="Comma [0] 3 2 2" xfId="926"/>
    <cellStyle name="Comma [0] 3 2 3" xfId="21926"/>
    <cellStyle name="Comma [0] 3 3" xfId="927"/>
    <cellStyle name="Comma [0] 3 4" xfId="928"/>
    <cellStyle name="Comma [0] 4" xfId="929"/>
    <cellStyle name="Comma [0] 4 2" xfId="930"/>
    <cellStyle name="Comma [0] 4 2 2" xfId="931"/>
    <cellStyle name="Comma [0] 4 2 3" xfId="21927"/>
    <cellStyle name="Comma [0] 4 3" xfId="932"/>
    <cellStyle name="Comma [0] 4 4" xfId="21928"/>
    <cellStyle name="Comma [0] 4 5" xfId="21929"/>
    <cellStyle name="Comma [0] 5" xfId="933"/>
    <cellStyle name="Comma [0] 5 2" xfId="934"/>
    <cellStyle name="Comma [0] 5 2 2" xfId="935"/>
    <cellStyle name="Comma [0] 5 2 3" xfId="21931"/>
    <cellStyle name="Comma [0] 5 2 4" xfId="21932"/>
    <cellStyle name="Comma [0] 5 2 5" xfId="21930"/>
    <cellStyle name="Comma [0] 5 3" xfId="21933"/>
    <cellStyle name="Comma [0] 6" xfId="936"/>
    <cellStyle name="Comma [0] 6 2" xfId="937"/>
    <cellStyle name="Comma [0] 6 3" xfId="21935"/>
    <cellStyle name="Comma [0] 6 4" xfId="21936"/>
    <cellStyle name="Comma [0] 6 5" xfId="21934"/>
    <cellStyle name="Comma [0] 7" xfId="938"/>
    <cellStyle name="Comma [0] 7 2" xfId="939"/>
    <cellStyle name="Comma [0] 7 3" xfId="21938"/>
    <cellStyle name="Comma [0] 7 4" xfId="21939"/>
    <cellStyle name="Comma [0] 7 5" xfId="21937"/>
    <cellStyle name="Comma [0] 8" xfId="940"/>
    <cellStyle name="Comma [0] 8 2" xfId="21941"/>
    <cellStyle name="Comma [0] 8 3" xfId="21940"/>
    <cellStyle name="Comma [0] 9" xfId="941"/>
    <cellStyle name="Comma [00]" xfId="942"/>
    <cellStyle name="Comma 10" xfId="943"/>
    <cellStyle name="Comma 10 10" xfId="944"/>
    <cellStyle name="Comma 10 11" xfId="945"/>
    <cellStyle name="Comma 10 12" xfId="946"/>
    <cellStyle name="Comma 10 12 2" xfId="947"/>
    <cellStyle name="Comma 10 12 3" xfId="26045"/>
    <cellStyle name="Comma 10 13" xfId="948"/>
    <cellStyle name="Comma 10 13 2" xfId="34163"/>
    <cellStyle name="Comma 10 14" xfId="949"/>
    <cellStyle name="Comma 10 2" xfId="950"/>
    <cellStyle name="Comma 10 2 2" xfId="951"/>
    <cellStyle name="Comma 10 2 2 2" xfId="952"/>
    <cellStyle name="Comma 10 2 2 2 2" xfId="58475"/>
    <cellStyle name="Comma 10 2 2 2 3" xfId="22874"/>
    <cellStyle name="Comma 10 2 3" xfId="953"/>
    <cellStyle name="Comma 10 2 3 2" xfId="22875"/>
    <cellStyle name="Comma 10 2 3 3" xfId="21942"/>
    <cellStyle name="Comma 10 2 4" xfId="954"/>
    <cellStyle name="Comma 10 2 5" xfId="955"/>
    <cellStyle name="Comma 10 2 6" xfId="956"/>
    <cellStyle name="Comma 10 2 7" xfId="957"/>
    <cellStyle name="Comma 10 2 7 2" xfId="58474"/>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0 2" xfId="58448"/>
    <cellStyle name="Comma 100 3" xfId="21943"/>
    <cellStyle name="Comma 101" xfId="966"/>
    <cellStyle name="Comma 101 2" xfId="58449"/>
    <cellStyle name="Comma 101 3" xfId="21944"/>
    <cellStyle name="Comma 102" xfId="967"/>
    <cellStyle name="Comma 102 2" xfId="58450"/>
    <cellStyle name="Comma 102 3" xfId="21945"/>
    <cellStyle name="Comma 103" xfId="968"/>
    <cellStyle name="Comma 103 2" xfId="58451"/>
    <cellStyle name="Comma 103 3" xfId="21946"/>
    <cellStyle name="Comma 104" xfId="969"/>
    <cellStyle name="Comma 104 2" xfId="58452"/>
    <cellStyle name="Comma 104 3" xfId="21947"/>
    <cellStyle name="Comma 105" xfId="970"/>
    <cellStyle name="Comma 105 2" xfId="22602"/>
    <cellStyle name="Comma 106" xfId="971"/>
    <cellStyle name="Comma 106 2" xfId="58453"/>
    <cellStyle name="Comma 106 3" xfId="21948"/>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7 6" xfId="21949"/>
    <cellStyle name="Comma 108" xfId="980"/>
    <cellStyle name="Comma 108 2" xfId="58454"/>
    <cellStyle name="Comma 108 3" xfId="21950"/>
    <cellStyle name="Comma 109" xfId="981"/>
    <cellStyle name="Comma 109 2" xfId="982"/>
    <cellStyle name="Comma 109 3" xfId="983"/>
    <cellStyle name="Comma 109 4" xfId="984"/>
    <cellStyle name="Comma 109 5" xfId="21951"/>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7 2" xfId="60157"/>
    <cellStyle name="Comma 11 2 7 3" xfId="34164"/>
    <cellStyle name="Comma 11 2 8" xfId="993"/>
    <cellStyle name="Comma 11 2 9" xfId="994"/>
    <cellStyle name="Comma 11 2 9 2" xfId="34165"/>
    <cellStyle name="Comma 11 3" xfId="995"/>
    <cellStyle name="Comma 11 3 2" xfId="996"/>
    <cellStyle name="Comma 11 3 2 2" xfId="58477"/>
    <cellStyle name="Comma 11 3 2 3" xfId="34166"/>
    <cellStyle name="Comma 11 3 3" xfId="997"/>
    <cellStyle name="Comma 11 3 3 2" xfId="34167"/>
    <cellStyle name="Comma 11 3 4" xfId="34168"/>
    <cellStyle name="Comma 11 3 5" xfId="24565"/>
    <cellStyle name="Comma 11 3_PORTFOLIO" xfId="58728"/>
    <cellStyle name="Comma 11 4" xfId="998"/>
    <cellStyle name="Comma 11 4 2" xfId="999"/>
    <cellStyle name="Comma 11 4 2 2" xfId="58476"/>
    <cellStyle name="Comma 11 4 2 3" xfId="34169"/>
    <cellStyle name="Comma 11 4 3" xfId="26157"/>
    <cellStyle name="Comma 11 5" xfId="1000"/>
    <cellStyle name="Comma 11 5 2" xfId="34171"/>
    <cellStyle name="Comma 11 5 3" xfId="34172"/>
    <cellStyle name="Comma 11 5 4" xfId="34170"/>
    <cellStyle name="Comma 11 5 5" xfId="21952"/>
    <cellStyle name="Comma 11 6" xfId="34173"/>
    <cellStyle name="Comma 11 7" xfId="23266"/>
    <cellStyle name="Comma 110" xfId="1001"/>
    <cellStyle name="Comma 110 2" xfId="1002"/>
    <cellStyle name="Comma 110 3" xfId="21953"/>
    <cellStyle name="Comma 111" xfId="21954"/>
    <cellStyle name="Comma 112" xfId="21955"/>
    <cellStyle name="Comma 113" xfId="21956"/>
    <cellStyle name="Comma 114" xfId="21957"/>
    <cellStyle name="Comma 115" xfId="21958"/>
    <cellStyle name="Comma 116" xfId="22601"/>
    <cellStyle name="Comma 117" xfId="22605"/>
    <cellStyle name="Comma 118" xfId="22604"/>
    <cellStyle name="Comma 119" xfId="58299"/>
    <cellStyle name="Comma 12" xfId="1003"/>
    <cellStyle name="Comma 12 2" xfId="1004"/>
    <cellStyle name="Comma 12 2 2" xfId="1005"/>
    <cellStyle name="Comma 12 2 2 2" xfId="1006"/>
    <cellStyle name="Comma 12 2 2 2 2" xfId="58479"/>
    <cellStyle name="Comma 12 2 2 2 3" xfId="22876"/>
    <cellStyle name="Comma 12 2 3" xfId="1007"/>
    <cellStyle name="Comma 12 2 3 2" xfId="22877"/>
    <cellStyle name="Comma 12 2 3 3" xfId="21960"/>
    <cellStyle name="Comma 12 2 4" xfId="1008"/>
    <cellStyle name="Comma 12 2 4 2" xfId="22878"/>
    <cellStyle name="Comma 12 2 4 3" xfId="21961"/>
    <cellStyle name="Comma 12 2 5" xfId="1009"/>
    <cellStyle name="Comma 12 2 6" xfId="1010"/>
    <cellStyle name="Comma 12 2 7" xfId="1011"/>
    <cellStyle name="Comma 12 2 7 2" xfId="58478"/>
    <cellStyle name="Comma 12 2 8" xfId="21959"/>
    <cellStyle name="Comma 12 3" xfId="1012"/>
    <cellStyle name="Comma 12 3 2" xfId="1013"/>
    <cellStyle name="Comma 12 3 3" xfId="21963"/>
    <cellStyle name="Comma 12 3 4" xfId="21964"/>
    <cellStyle name="Comma 12 3 5" xfId="21962"/>
    <cellStyle name="Comma 12 4" xfId="1014"/>
    <cellStyle name="Comma 12 4 2" xfId="1015"/>
    <cellStyle name="Comma 12 5" xfId="23302"/>
    <cellStyle name="Comma 120" xfId="58643"/>
    <cellStyle name="Comma 121" xfId="20951"/>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2 7 2" xfId="58481"/>
    <cellStyle name="Comma 13 2 7 3" xfId="22879"/>
    <cellStyle name="Comma 13 3" xfId="1024"/>
    <cellStyle name="Comma 13 3 2" xfId="1025"/>
    <cellStyle name="Comma 13 3 2 2" xfId="58480"/>
    <cellStyle name="Comma 13 3 2 3" xfId="26164"/>
    <cellStyle name="Comma 13 4" xfId="21965"/>
    <cellStyle name="Comma 13 5" xfId="23303"/>
    <cellStyle name="Comma 14" xfId="1026"/>
    <cellStyle name="Comma 14 2" xfId="1027"/>
    <cellStyle name="Comma 14 2 2" xfId="1028"/>
    <cellStyle name="Comma 14 3" xfId="1029"/>
    <cellStyle name="Comma 14 4" xfId="21966"/>
    <cellStyle name="Comma 14 5" xfId="23304"/>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2 7 2" xfId="58482"/>
    <cellStyle name="Comma 15 2 7 3" xfId="22880"/>
    <cellStyle name="Comma 15 3" xfId="1038"/>
    <cellStyle name="Comma 15 3 2" xfId="21967"/>
    <cellStyle name="Comma 15 4" xfId="21968"/>
    <cellStyle name="Comma 15 5" xfId="23305"/>
    <cellStyle name="Comma 16" xfId="1039"/>
    <cellStyle name="Comma 16 10" xfId="1040"/>
    <cellStyle name="Comma 16 11" xfId="1041"/>
    <cellStyle name="Comma 16 11 2" xfId="34174"/>
    <cellStyle name="Comma 16 12" xfId="34175"/>
    <cellStyle name="Comma 16 13" xfId="34176"/>
    <cellStyle name="Comma 16 2" xfId="1042"/>
    <cellStyle name="Comma 16 2 2" xfId="34177"/>
    <cellStyle name="Comma 16 2 3" xfId="34178"/>
    <cellStyle name="Comma 16 2 4" xfId="34179"/>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7 3" xfId="21969"/>
    <cellStyle name="Comma 17 4" xfId="21970"/>
    <cellStyle name="Comma 17 5" xfId="23306"/>
    <cellStyle name="Comma 18" xfId="1053"/>
    <cellStyle name="Comma 18 2" xfId="1054"/>
    <cellStyle name="Comma 18 2 2" xfId="1055"/>
    <cellStyle name="Comma 18 3" xfId="21971"/>
    <cellStyle name="Comma 18 4" xfId="21972"/>
    <cellStyle name="Comma 18 5" xfId="23307"/>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11" xfId="21973"/>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2 6" xfId="34180"/>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4 7" xfId="24566"/>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7 4" xfId="58641"/>
    <cellStyle name="Comma 2 108" xfId="1176"/>
    <cellStyle name="Comma 2 109" xfId="1177"/>
    <cellStyle name="Comma 2 11" xfId="1178"/>
    <cellStyle name="Comma 2 11 2" xfId="1179"/>
    <cellStyle name="Comma 2 11 2 2" xfId="1180"/>
    <cellStyle name="Comma 2 11 2 2 2" xfId="34181"/>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2 6" xfId="34182"/>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2 2" xfId="34183"/>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2 2" xfId="34184"/>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2 2 2" xfId="34185"/>
    <cellStyle name="Comma 2 13 3" xfId="1286"/>
    <cellStyle name="Comma 2 13 3 2" xfId="34186"/>
    <cellStyle name="Comma 2 13 4" xfId="1287"/>
    <cellStyle name="Comma 2 13 4 2" xfId="341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2 2 2" xfId="34188"/>
    <cellStyle name="Comma 2 14 3" xfId="1306"/>
    <cellStyle name="Comma 2 14 3 2" xfId="1307"/>
    <cellStyle name="Comma 2 14 3 2 2" xfId="34189"/>
    <cellStyle name="Comma 2 14 3 3" xfId="25779"/>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2 2" xfId="34190"/>
    <cellStyle name="Comma 2 15 3" xfId="1326"/>
    <cellStyle name="Comma 2 15 3 2" xfId="1327"/>
    <cellStyle name="Comma 2 15 3 2 2" xfId="34191"/>
    <cellStyle name="Comma 2 15 3 3" xfId="1328"/>
    <cellStyle name="Comma 2 15 3 4" xfId="1329"/>
    <cellStyle name="Comma 2 16" xfId="1330"/>
    <cellStyle name="Comma 2 16 2" xfId="1331"/>
    <cellStyle name="Comma 2 16 2 2" xfId="1332"/>
    <cellStyle name="Comma 2 16 3" xfId="25780"/>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2 2" xfId="34192"/>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3 6" xfId="34193"/>
    <cellStyle name="Comma 2 2 10 4" xfId="1362"/>
    <cellStyle name="Comma 2 2 10 4 2" xfId="1363"/>
    <cellStyle name="Comma 2 2 10 4 3" xfId="1364"/>
    <cellStyle name="Comma 2 2 10 4 4" xfId="1365"/>
    <cellStyle name="Comma 2 2 10 4 5" xfId="34194"/>
    <cellStyle name="Comma 2 2 10 5" xfId="1366"/>
    <cellStyle name="Comma 2 2 10 5 2" xfId="1367"/>
    <cellStyle name="Comma 2 2 10 5 3" xfId="1368"/>
    <cellStyle name="Comma 2 2 10 5 4" xfId="1369"/>
    <cellStyle name="Comma 2 2 10 5 5" xfId="34195"/>
    <cellStyle name="Comma 2 2 10 6" xfId="1370"/>
    <cellStyle name="Comma 2 2 10 6 2" xfId="34196"/>
    <cellStyle name="Comma 2 2 10 7" xfId="1371"/>
    <cellStyle name="Comma 2 2 10 8" xfId="1372"/>
    <cellStyle name="Comma 2 2 11" xfId="1373"/>
    <cellStyle name="Comma 2 2 11 2" xfId="1374"/>
    <cellStyle name="Comma 2 2 11 2 2" xfId="34197"/>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2 2 5" xfId="34198"/>
    <cellStyle name="Comma 2 2 13" xfId="1399"/>
    <cellStyle name="Comma 2 2 13 2" xfId="1400"/>
    <cellStyle name="Comma 2 2 13 2 2" xfId="1401"/>
    <cellStyle name="Comma 2 2 13 2 3" xfId="1402"/>
    <cellStyle name="Comma 2 2 13 2 4" xfId="1403"/>
    <cellStyle name="Comma 2 2 13 2 5" xfId="34199"/>
    <cellStyle name="Comma 2 2 14" xfId="1404"/>
    <cellStyle name="Comma 2 2 14 2" xfId="1405"/>
    <cellStyle name="Comma 2 2 14 2 2" xfId="1406"/>
    <cellStyle name="Comma 2 2 14 2 3" xfId="1407"/>
    <cellStyle name="Comma 2 2 14 2 4" xfId="1408"/>
    <cellStyle name="Comma 2 2 14 2 5" xfId="34200"/>
    <cellStyle name="Comma 2 2 15" xfId="1409"/>
    <cellStyle name="Comma 2 2 15 2" xfId="1410"/>
    <cellStyle name="Comma 2 2 15 2 2" xfId="1411"/>
    <cellStyle name="Comma 2 2 15 2 3" xfId="1412"/>
    <cellStyle name="Comma 2 2 15 2 4" xfId="1413"/>
    <cellStyle name="Comma 2 2 15 3" xfId="34201"/>
    <cellStyle name="Comma 2 2 15 4" xfId="26044"/>
    <cellStyle name="Comma 2 2 16" xfId="1414"/>
    <cellStyle name="Comma 2 2 16 2" xfId="1415"/>
    <cellStyle name="Comma 2 2 16 2 2" xfId="1416"/>
    <cellStyle name="Comma 2 2 16 2 3" xfId="1417"/>
    <cellStyle name="Comma 2 2 16 2 4" xfId="1418"/>
    <cellStyle name="Comma 2 2 16 3" xfId="34202"/>
    <cellStyle name="Comma 2 2 16 4" xfId="25781"/>
    <cellStyle name="Comma 2 2 17" xfId="1419"/>
    <cellStyle name="Comma 2 2 17 2" xfId="1420"/>
    <cellStyle name="Comma 2 2 17 2 2" xfId="1421"/>
    <cellStyle name="Comma 2 2 17 2 3" xfId="1422"/>
    <cellStyle name="Comma 2 2 17 2 4" xfId="1423"/>
    <cellStyle name="Comma 2 2 17 2 5" xfId="34203"/>
    <cellStyle name="Comma 2 2 18" xfId="1424"/>
    <cellStyle name="Comma 2 2 18 2" xfId="1425"/>
    <cellStyle name="Comma 2 2 18 2 2" xfId="34204"/>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19 2" xfId="58455"/>
    <cellStyle name="Comma 2 2 19 3" xfId="34205"/>
    <cellStyle name="Comma 2 2 2" xfId="1434"/>
    <cellStyle name="Comma 2 2 2 10" xfId="1435"/>
    <cellStyle name="Comma 2 2 2 10 2" xfId="1436"/>
    <cellStyle name="Comma 2 2 2 10 2 2" xfId="3420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1 2" xfId="34207"/>
    <cellStyle name="Comma 2 2 2 12" xfId="1453"/>
    <cellStyle name="Comma 2 2 2 12 2" xfId="34208"/>
    <cellStyle name="Comma 2 2 2 13" xfId="1454"/>
    <cellStyle name="Comma 2 2 2 13 2" xfId="34209"/>
    <cellStyle name="Comma 2 2 2 14" xfId="1455"/>
    <cellStyle name="Comma 2 2 2 14 2" xfId="34210"/>
    <cellStyle name="Comma 2 2 2 15" xfId="1456"/>
    <cellStyle name="Comma 2 2 2 15 2" xfId="1457"/>
    <cellStyle name="Comma 2 2 2 15 3" xfId="34211"/>
    <cellStyle name="Comma 2 2 2 15 3 2" xfId="34212"/>
    <cellStyle name="Comma 2 2 2 15 3 3" xfId="34213"/>
    <cellStyle name="Comma 2 2 2 15 4" xfId="26043"/>
    <cellStyle name="Comma 2 2 2 16" xfId="1458"/>
    <cellStyle name="Comma 2 2 2 16 2" xfId="1459"/>
    <cellStyle name="Comma 2 2 2 16 3" xfId="34214"/>
    <cellStyle name="Comma 2 2 2 16 3 2" xfId="34215"/>
    <cellStyle name="Comma 2 2 2 16 3 3" xfId="34216"/>
    <cellStyle name="Comma 2 2 2 16 4" xfId="25782"/>
    <cellStyle name="Comma 2 2 2 17" xfId="1460"/>
    <cellStyle name="Comma 2 2 2 17 2" xfId="1461"/>
    <cellStyle name="Comma 2 2 2 17 2 2" xfId="34217"/>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8 7" xfId="34218"/>
    <cellStyle name="Comma 2 2 2 19" xfId="1471"/>
    <cellStyle name="Comma 2 2 2 19 2" xfId="1472"/>
    <cellStyle name="Comma 2 2 2 19 3" xfId="1473"/>
    <cellStyle name="Comma 2 2 2 19 4" xfId="1474"/>
    <cellStyle name="Comma 2 2 2 19 5" xfId="34219"/>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0 2 5" xfId="34220"/>
    <cellStyle name="Comma 2 2 2 2 11" xfId="1481"/>
    <cellStyle name="Comma 2 2 2 2 11 2" xfId="1482"/>
    <cellStyle name="Comma 2 2 2 2 11 2 2" xfId="1483"/>
    <cellStyle name="Comma 2 2 2 2 11 2 3" xfId="1484"/>
    <cellStyle name="Comma 2 2 2 2 11 2 4" xfId="1485"/>
    <cellStyle name="Comma 2 2 2 2 11 2 5" xfId="34221"/>
    <cellStyle name="Comma 2 2 2 2 12" xfId="1486"/>
    <cellStyle name="Comma 2 2 2 2 12 2" xfId="1487"/>
    <cellStyle name="Comma 2 2 2 2 12 2 2" xfId="1488"/>
    <cellStyle name="Comma 2 2 2 2 12 2 3" xfId="1489"/>
    <cellStyle name="Comma 2 2 2 2 12 2 4" xfId="1490"/>
    <cellStyle name="Comma 2 2 2 2 12 2 5" xfId="34222"/>
    <cellStyle name="Comma 2 2 2 2 13" xfId="1491"/>
    <cellStyle name="Comma 2 2 2 2 13 2" xfId="1492"/>
    <cellStyle name="Comma 2 2 2 2 13 2 2" xfId="1493"/>
    <cellStyle name="Comma 2 2 2 2 13 2 3" xfId="1494"/>
    <cellStyle name="Comma 2 2 2 2 13 2 4" xfId="1495"/>
    <cellStyle name="Comma 2 2 2 2 13 3" xfId="34223"/>
    <cellStyle name="Comma 2 2 2 2 13 3 2" xfId="34224"/>
    <cellStyle name="Comma 2 2 2 2 13 3 3" xfId="34225"/>
    <cellStyle name="Comma 2 2 2 2 13 4" xfId="26042"/>
    <cellStyle name="Comma 2 2 2 2 14" xfId="1496"/>
    <cellStyle name="Comma 2 2 2 2 14 2" xfId="1497"/>
    <cellStyle name="Comma 2 2 2 2 14 2 2" xfId="1498"/>
    <cellStyle name="Comma 2 2 2 2 14 2 3" xfId="1499"/>
    <cellStyle name="Comma 2 2 2 2 14 2 4" xfId="1500"/>
    <cellStyle name="Comma 2 2 2 2 14 2 5" xfId="34226"/>
    <cellStyle name="Comma 2 2 2 2 15" xfId="1501"/>
    <cellStyle name="Comma 2 2 2 2 15 2" xfId="1502"/>
    <cellStyle name="Comma 2 2 2 2 15 2 2" xfId="1503"/>
    <cellStyle name="Comma 2 2 2 2 15 2 3" xfId="1504"/>
    <cellStyle name="Comma 2 2 2 2 15 2 4" xfId="1505"/>
    <cellStyle name="Comma 2 2 2 2 15 2 5" xfId="34227"/>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6 2" xfId="34229"/>
    <cellStyle name="Comma 2 2 2 2 16 2 2" xfId="58483"/>
    <cellStyle name="Comma 2 2 2 2 16 3" xfId="34230"/>
    <cellStyle name="Comma 2 2 2 2 16 4" xfId="34228"/>
    <cellStyle name="Comma 2 2 2 2 16_PORTFOLIO" xfId="58729"/>
    <cellStyle name="Comma 2 2 2 2 17" xfId="1514"/>
    <cellStyle name="Comma 2 2 2 2 17 2" xfId="1515"/>
    <cellStyle name="Comma 2 2 2 2 17 3" xfId="1516"/>
    <cellStyle name="Comma 2 2 2 2 17 4" xfId="1517"/>
    <cellStyle name="Comma 2 2 2 2 17 5" xfId="34231"/>
    <cellStyle name="Comma 2 2 2 2 18" xfId="1518"/>
    <cellStyle name="Comma 2 2 2 2 18 2" xfId="34232"/>
    <cellStyle name="Comma 2 2 2 2 19" xfId="1519"/>
    <cellStyle name="Comma 2 2 2 2 19 2" xfId="34233"/>
    <cellStyle name="Comma 2 2 2 2 2" xfId="1520"/>
    <cellStyle name="Comma 2 2 2 2 2 10" xfId="1521"/>
    <cellStyle name="Comma 2 2 2 2 2 10 2" xfId="34234"/>
    <cellStyle name="Comma 2 2 2 2 2 11" xfId="1522"/>
    <cellStyle name="Comma 2 2 2 2 2 11 2" xfId="34235"/>
    <cellStyle name="Comma 2 2 2 2 2 12" xfId="1523"/>
    <cellStyle name="Comma 2 2 2 2 2 12 2" xfId="34236"/>
    <cellStyle name="Comma 2 2 2 2 2 13" xfId="1524"/>
    <cellStyle name="Comma 2 2 2 2 2 13 2" xfId="1525"/>
    <cellStyle name="Comma 2 2 2 2 2 13 3" xfId="34237"/>
    <cellStyle name="Comma 2 2 2 2 2 13 3 2" xfId="34238"/>
    <cellStyle name="Comma 2 2 2 2 2 13 3 3" xfId="34239"/>
    <cellStyle name="Comma 2 2 2 2 2 13 4" xfId="25783"/>
    <cellStyle name="Comma 2 2 2 2 2 14" xfId="1526"/>
    <cellStyle name="Comma 2 2 2 2 2 14 2" xfId="1527"/>
    <cellStyle name="Comma 2 2 2 2 2 14 2 2" xfId="34240"/>
    <cellStyle name="Comma 2 2 2 2 2 15" xfId="1528"/>
    <cellStyle name="Comma 2 2 2 2 2 15 2" xfId="1529"/>
    <cellStyle name="Comma 2 2 2 2 2 15 2 2" xfId="34241"/>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6 5" xfId="34242"/>
    <cellStyle name="Comma 2 2 2 2 2 17" xfId="1541"/>
    <cellStyle name="Comma 2 2 2 2 2 17 2" xfId="1542"/>
    <cellStyle name="Comma 2 2 2 2 2 17 3" xfId="1543"/>
    <cellStyle name="Comma 2 2 2 2 2 17 4" xfId="1544"/>
    <cellStyle name="Comma 2 2 2 2 2 17 5" xfId="34243"/>
    <cellStyle name="Comma 2 2 2 2 2 18" xfId="1545"/>
    <cellStyle name="Comma 2 2 2 2 2 19" xfId="1546"/>
    <cellStyle name="Comma 2 2 2 2 2 19 2" xfId="22882"/>
    <cellStyle name="Comma 2 2 2 2 2 2" xfId="1547"/>
    <cellStyle name="Comma 2 2 2 2 2 2 10" xfId="34244"/>
    <cellStyle name="Comma 2 2 2 2 2 2 11" xfId="34245"/>
    <cellStyle name="Comma 2 2 2 2 2 2 12" xfId="34246"/>
    <cellStyle name="Comma 2 2 2 2 2 2 13" xfId="34247"/>
    <cellStyle name="Comma 2 2 2 2 2 2 14" xfId="34248"/>
    <cellStyle name="Comma 2 2 2 2 2 2 15" xfId="34249"/>
    <cellStyle name="Comma 2 2 2 2 2 2 16" xfId="34250"/>
    <cellStyle name="Comma 2 2 2 2 2 2 2" xfId="1548"/>
    <cellStyle name="Comma 2 2 2 2 2 2 2 10" xfId="34251"/>
    <cellStyle name="Comma 2 2 2 2 2 2 2 11" xfId="34252"/>
    <cellStyle name="Comma 2 2 2 2 2 2 2 12" xfId="34253"/>
    <cellStyle name="Comma 2 2 2 2 2 2 2 13" xfId="34254"/>
    <cellStyle name="Comma 2 2 2 2 2 2 2 14" xfId="34255"/>
    <cellStyle name="Comma 2 2 2 2 2 2 2 2" xfId="1549"/>
    <cellStyle name="Comma 2 2 2 2 2 2 2 2 10" xfId="34256"/>
    <cellStyle name="Comma 2 2 2 2 2 2 2 2 11" xfId="34257"/>
    <cellStyle name="Comma 2 2 2 2 2 2 2 2 12" xfId="34258"/>
    <cellStyle name="Comma 2 2 2 2 2 2 2 2 13" xfId="34259"/>
    <cellStyle name="Comma 2 2 2 2 2 2 2 2 14" xfId="34260"/>
    <cellStyle name="Comma 2 2 2 2 2 2 2 2 2" xfId="34261"/>
    <cellStyle name="Comma 2 2 2 2 2 2 2 2 2 10" xfId="34262"/>
    <cellStyle name="Comma 2 2 2 2 2 2 2 2 2 11" xfId="34263"/>
    <cellStyle name="Comma 2 2 2 2 2 2 2 2 2 12" xfId="34264"/>
    <cellStyle name="Comma 2 2 2 2 2 2 2 2 2 2" xfId="34265"/>
    <cellStyle name="Comma 2 2 2 2 2 2 2 2 2 2 2" xfId="34266"/>
    <cellStyle name="Comma 2 2 2 2 2 2 2 2 2 2 3" xfId="34267"/>
    <cellStyle name="Comma 2 2 2 2 2 2 2 2 2 2 4" xfId="34268"/>
    <cellStyle name="Comma 2 2 2 2 2 2 2 2 2 2 5" xfId="34269"/>
    <cellStyle name="Comma 2 2 2 2 2 2 2 2 2 2 6" xfId="34270"/>
    <cellStyle name="Comma 2 2 2 2 2 2 2 2 2 3" xfId="34271"/>
    <cellStyle name="Comma 2 2 2 2 2 2 2 2 2 4" xfId="34272"/>
    <cellStyle name="Comma 2 2 2 2 2 2 2 2 2 5" xfId="34273"/>
    <cellStyle name="Comma 2 2 2 2 2 2 2 2 2 6" xfId="34274"/>
    <cellStyle name="Comma 2 2 2 2 2 2 2 2 2 7" xfId="34275"/>
    <cellStyle name="Comma 2 2 2 2 2 2 2 2 2 8" xfId="34276"/>
    <cellStyle name="Comma 2 2 2 2 2 2 2 2 2 9" xfId="34277"/>
    <cellStyle name="Comma 2 2 2 2 2 2 2 2 3" xfId="34278"/>
    <cellStyle name="Comma 2 2 2 2 2 2 2 2 4" xfId="34279"/>
    <cellStyle name="Comma 2 2 2 2 2 2 2 2 4 2" xfId="34280"/>
    <cellStyle name="Comma 2 2 2 2 2 2 2 2 4 3" xfId="34281"/>
    <cellStyle name="Comma 2 2 2 2 2 2 2 2 4 4" xfId="34282"/>
    <cellStyle name="Comma 2 2 2 2 2 2 2 2 4 5" xfId="34283"/>
    <cellStyle name="Comma 2 2 2 2 2 2 2 2 4 6" xfId="34284"/>
    <cellStyle name="Comma 2 2 2 2 2 2 2 2 5" xfId="34285"/>
    <cellStyle name="Comma 2 2 2 2 2 2 2 2 6" xfId="34286"/>
    <cellStyle name="Comma 2 2 2 2 2 2 2 2 7" xfId="34287"/>
    <cellStyle name="Comma 2 2 2 2 2 2 2 2 8" xfId="34288"/>
    <cellStyle name="Comma 2 2 2 2 2 2 2 2 9" xfId="34289"/>
    <cellStyle name="Comma 2 2 2 2 2 2 2 3" xfId="1550"/>
    <cellStyle name="Comma 2 2 2 2 2 2 2 3 2" xfId="34290"/>
    <cellStyle name="Comma 2 2 2 2 2 2 2 4" xfId="1551"/>
    <cellStyle name="Comma 2 2 2 2 2 2 2 4 2" xfId="34291"/>
    <cellStyle name="Comma 2 2 2 2 2 2 2 4 3" xfId="34292"/>
    <cellStyle name="Comma 2 2 2 2 2 2 2 4 4" xfId="34293"/>
    <cellStyle name="Comma 2 2 2 2 2 2 2 4 5" xfId="34294"/>
    <cellStyle name="Comma 2 2 2 2 2 2 2 4 6" xfId="34295"/>
    <cellStyle name="Comma 2 2 2 2 2 2 2 4 7" xfId="34296"/>
    <cellStyle name="Comma 2 2 2 2 2 2 2 5" xfId="1552"/>
    <cellStyle name="Comma 2 2 2 2 2 2 2 5 2" xfId="1553"/>
    <cellStyle name="Comma 2 2 2 2 2 2 2 5 2 2" xfId="34297"/>
    <cellStyle name="Comma 2 2 2 2 2 2 2 5 3" xfId="1554"/>
    <cellStyle name="Comma 2 2 2 2 2 2 2 5 4" xfId="1555"/>
    <cellStyle name="Comma 2 2 2 2 2 2 2 6" xfId="34298"/>
    <cellStyle name="Comma 2 2 2 2 2 2 2 7" xfId="34299"/>
    <cellStyle name="Comma 2 2 2 2 2 2 2 8" xfId="34300"/>
    <cellStyle name="Comma 2 2 2 2 2 2 2 9" xfId="34301"/>
    <cellStyle name="Comma 2 2 2 2 2 2 3" xfId="1556"/>
    <cellStyle name="Comma 2 2 2 2 2 2 3 2" xfId="1557"/>
    <cellStyle name="Comma 2 2 2 2 2 2 3 2 2" xfId="1558"/>
    <cellStyle name="Comma 2 2 2 2 2 2 3 2 3" xfId="1559"/>
    <cellStyle name="Comma 2 2 2 2 2 2 3 2 4" xfId="1560"/>
    <cellStyle name="Comma 2 2 2 2 2 2 3 2 5" xfId="34302"/>
    <cellStyle name="Comma 2 2 2 2 2 2 4" xfId="1561"/>
    <cellStyle name="Comma 2 2 2 2 2 2 4 2" xfId="1562"/>
    <cellStyle name="Comma 2 2 2 2 2 2 4 2 2" xfId="1563"/>
    <cellStyle name="Comma 2 2 2 2 2 2 4 2 3" xfId="1564"/>
    <cellStyle name="Comma 2 2 2 2 2 2 4 2 4" xfId="1565"/>
    <cellStyle name="Comma 2 2 2 2 2 2 4 2 5" xfId="34303"/>
    <cellStyle name="Comma 2 2 2 2 2 2 5" xfId="1566"/>
    <cellStyle name="Comma 2 2 2 2 2 2 5 2" xfId="34304"/>
    <cellStyle name="Comma 2 2 2 2 2 2 6" xfId="34305"/>
    <cellStyle name="Comma 2 2 2 2 2 2 6 2" xfId="34306"/>
    <cellStyle name="Comma 2 2 2 2 2 2 6 3" xfId="34307"/>
    <cellStyle name="Comma 2 2 2 2 2 2 6 4" xfId="34308"/>
    <cellStyle name="Comma 2 2 2 2 2 2 6 5" xfId="34309"/>
    <cellStyle name="Comma 2 2 2 2 2 2 6 6" xfId="34310"/>
    <cellStyle name="Comma 2 2 2 2 2 2 7" xfId="34311"/>
    <cellStyle name="Comma 2 2 2 2 2 2 8" xfId="34312"/>
    <cellStyle name="Comma 2 2 2 2 2 2 9" xfId="34313"/>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2 6" xfId="34314"/>
    <cellStyle name="Comma 2 2 2 2 2 3 2 3" xfId="1578"/>
    <cellStyle name="Comma 2 2 2 2 2 3 2 3 2" xfId="1579"/>
    <cellStyle name="Comma 2 2 2 2 2 3 2 3 3" xfId="1580"/>
    <cellStyle name="Comma 2 2 2 2 2 3 2 3 4" xfId="1581"/>
    <cellStyle name="Comma 2 2 2 2 2 3 2 3 5" xfId="34315"/>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4 2" xfId="34316"/>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2 2" xfId="34317"/>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2 2" xfId="34318"/>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6 2" xfId="34319"/>
    <cellStyle name="Comma 2 2 2 2 2 6 3" xfId="34320"/>
    <cellStyle name="Comma 2 2 2 2 2 6 4" xfId="34321"/>
    <cellStyle name="Comma 2 2 2 2 2 6 5" xfId="34322"/>
    <cellStyle name="Comma 2 2 2 2 2 6 6" xfId="34323"/>
    <cellStyle name="Comma 2 2 2 2 2 6 7" xfId="34324"/>
    <cellStyle name="Comma 2 2 2 2 2 7" xfId="1652"/>
    <cellStyle name="Comma 2 2 2 2 2 7 2" xfId="34325"/>
    <cellStyle name="Comma 2 2 2 2 2 8" xfId="1653"/>
    <cellStyle name="Comma 2 2 2 2 2 8 2" xfId="34326"/>
    <cellStyle name="Comma 2 2 2 2 2 9" xfId="1654"/>
    <cellStyle name="Comma 2 2 2 2 2 9 2" xfId="34327"/>
    <cellStyle name="Comma 2 2 2 2 20" xfId="1655"/>
    <cellStyle name="Comma 2 2 2 2 20 2" xfId="22881"/>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6 5" xfId="34328"/>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2 6" xfId="34329"/>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5 2" xfId="34330"/>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2 2" xfId="34331"/>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2 7" xfId="34332"/>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3 7" xfId="34333"/>
    <cellStyle name="Comma 2 2 2 2 7 4" xfId="1966"/>
    <cellStyle name="Comma 2 2 2 2 7 4 2" xfId="34334"/>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5 6" xfId="34335"/>
    <cellStyle name="Comma 2 2 2 2 7 6" xfId="1975"/>
    <cellStyle name="Comma 2 2 2 2 7 6 2" xfId="1976"/>
    <cellStyle name="Comma 2 2 2 2 7 6 3" xfId="1977"/>
    <cellStyle name="Comma 2 2 2 2 7 6 4" xfId="1978"/>
    <cellStyle name="Comma 2 2 2 2 7 6 5" xfId="34336"/>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2 2" xfId="34337"/>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2 2" xfId="34338"/>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3 2" xfId="34339"/>
    <cellStyle name="Comma 2 2 2 3 2 2 4" xfId="2047"/>
    <cellStyle name="Comma 2 2 2 3 2 2 4 2" xfId="2048"/>
    <cellStyle name="Comma 2 2 2 3 2 2 4 3" xfId="2049"/>
    <cellStyle name="Comma 2 2 2 3 2 2 4 4" xfId="2050"/>
    <cellStyle name="Comma 2 2 2 3 2 2 4 5" xfId="3434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2 6" xfId="34341"/>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5 3" xfId="3434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6 6" xfId="34343"/>
    <cellStyle name="Comma 2 2 2 3 7" xfId="2141"/>
    <cellStyle name="Comma 2 2 2 3 7 2" xfId="2142"/>
    <cellStyle name="Comma 2 2 2 3 7 3" xfId="2143"/>
    <cellStyle name="Comma 2 2 2 3 7 4" xfId="2144"/>
    <cellStyle name="Comma 2 2 2 3 7 5" xfId="34344"/>
    <cellStyle name="Comma 2 2 2 3 8" xfId="2145"/>
    <cellStyle name="Comma 2 2 2 3 8 2" xfId="34345"/>
    <cellStyle name="Comma 2 2 2 3 9" xfId="2146"/>
    <cellStyle name="Comma 2 2 2 3 9 2" xfId="22883"/>
    <cellStyle name="Comma 2 2 2 4" xfId="2147"/>
    <cellStyle name="Comma 2 2 2 4 10" xfId="2148"/>
    <cellStyle name="Comma 2 2 2 4 11" xfId="21974"/>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2 7" xfId="34346"/>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3 7" xfId="34347"/>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4 7" xfId="3434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5 2 2" xfId="34349"/>
    <cellStyle name="Comma 2 2 2 5 3" xfId="25784"/>
    <cellStyle name="Comma 2 2 2 5 4" xfId="2197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2 9" xfId="34350"/>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4 2" xfId="34351"/>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7 2" xfId="34352"/>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2 2" xfId="34353"/>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4 3" xfId="34354"/>
    <cellStyle name="Comma 2 2 3 15" xfId="2491"/>
    <cellStyle name="Comma 2 2 3 15 2" xfId="2492"/>
    <cellStyle name="Comma 2 2 3 15 2 2" xfId="2493"/>
    <cellStyle name="Comma 2 2 3 15 2 3" xfId="2494"/>
    <cellStyle name="Comma 2 2 3 15 2 4" xfId="2495"/>
    <cellStyle name="Comma 2 2 3 15 3" xfId="2496"/>
    <cellStyle name="Comma 2 2 3 15 3 2" xfId="34355"/>
    <cellStyle name="Comma 2 2 3 15 4" xfId="2497"/>
    <cellStyle name="Comma 2 2 3 15 5" xfId="2498"/>
    <cellStyle name="Comma 2 2 3 15 6" xfId="25785"/>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7 5" xfId="34356"/>
    <cellStyle name="Comma 2 2 3 18" xfId="2507"/>
    <cellStyle name="Comma 2 2 3 18 2" xfId="22884"/>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2 9" xfId="34357"/>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11" xfId="21976"/>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5 2" xfId="25786"/>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2 6" xfId="34359"/>
    <cellStyle name="Comma 2 2 5 2 2 3" xfId="3069"/>
    <cellStyle name="Comma 2 2 5 2 2 3 2" xfId="3070"/>
    <cellStyle name="Comma 2 2 5 2 2 3 3" xfId="3071"/>
    <cellStyle name="Comma 2 2 5 2 2 3 4" xfId="3072"/>
    <cellStyle name="Comma 2 2 5 2 2 3 5" xfId="34360"/>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2 9" xfId="34358"/>
    <cellStyle name="Comma 2 2 5 3" xfId="3107"/>
    <cellStyle name="Comma 2 2 5 3 2" xfId="3108"/>
    <cellStyle name="Comma 2 2 5 3 2 2" xfId="3109"/>
    <cellStyle name="Comma 2 2 5 3 2 2 2" xfId="3110"/>
    <cellStyle name="Comma 2 2 5 3 2 2 3" xfId="3111"/>
    <cellStyle name="Comma 2 2 5 3 2 2 4" xfId="3112"/>
    <cellStyle name="Comma 2 2 5 3 2 2 5" xfId="34362"/>
    <cellStyle name="Comma 2 2 5 3 2 3" xfId="3113"/>
    <cellStyle name="Comma 2 2 5 3 2 3 2" xfId="3436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3 7" xfId="34361"/>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4 7" xfId="34364"/>
    <cellStyle name="Comma 2 2 5 5" xfId="3139"/>
    <cellStyle name="Comma 2 2 5 5 2" xfId="34365"/>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2 2" xfId="34367"/>
    <cellStyle name="Comma 2 2 6 2 3" xfId="34368"/>
    <cellStyle name="Comma 2 2 6 2 4" xfId="34366"/>
    <cellStyle name="Comma 2 2 6 3" xfId="3159"/>
    <cellStyle name="Comma 2 2 6 3 2" xfId="3160"/>
    <cellStyle name="Comma 2 2 6 3 3" xfId="3161"/>
    <cellStyle name="Comma 2 2 6 3 4" xfId="3162"/>
    <cellStyle name="Comma 2 2 6 3 5" xfId="34369"/>
    <cellStyle name="Comma 2 2 6 4" xfId="34370"/>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5 2" xfId="34371"/>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15" xfId="21977"/>
    <cellStyle name="Comma 2 3 2 2" xfId="3452"/>
    <cellStyle name="Comma 2 3 2 2 10" xfId="3453"/>
    <cellStyle name="Comma 2 3 2 2 11" xfId="34372"/>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10" xfId="34373"/>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10" xfId="24567"/>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11" xfId="34374"/>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2 9" xfId="58456"/>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10" xfId="34375"/>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5 2" xfId="22885"/>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10" xfId="24568"/>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2 7" xfId="58484"/>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2_PORTFOLIO" xfId="58730"/>
    <cellStyle name="Comma 2 4 3" xfId="4397"/>
    <cellStyle name="Comma 2 4 3 10" xfId="22886"/>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2 2" xfId="34377"/>
    <cellStyle name="Comma 2 5 2 2 2 2" xfId="34378"/>
    <cellStyle name="Comma 2 5 2 2 2 3" xfId="34379"/>
    <cellStyle name="Comma 2 5 2 2 3" xfId="34380"/>
    <cellStyle name="Comma 2 5 2 2 4" xfId="58485"/>
    <cellStyle name="Comma 2 5 2 2 5" xfId="34376"/>
    <cellStyle name="Comma 2 5 2 3" xfId="4733"/>
    <cellStyle name="Comma 2 5 2 4" xfId="34381"/>
    <cellStyle name="Comma 2 5 2 5" xfId="34382"/>
    <cellStyle name="Comma 2 5 2 6" xfId="34383"/>
    <cellStyle name="Comma 2 5 2 7" xfId="34384"/>
    <cellStyle name="Comma 2 5 2 8" xfId="34385"/>
    <cellStyle name="Comma 2 5 2 9" xfId="24569"/>
    <cellStyle name="Comma 2 5 2_PORTFOLIO" xfId="58731"/>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2 7" xfId="34386"/>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3 7" xfId="34387"/>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2 2" xfId="58486"/>
    <cellStyle name="Comma 2 6 2 2 3" xfId="34388"/>
    <cellStyle name="Comma 2 6 2 3" xfId="4843"/>
    <cellStyle name="Comma 2 6 2 4" xfId="34389"/>
    <cellStyle name="Comma 2 6 2 5" xfId="34390"/>
    <cellStyle name="Comma 2 6 2 6" xfId="34391"/>
    <cellStyle name="Comma 2 6 2 7" xfId="24570"/>
    <cellStyle name="Comma 2 6 2_PORTFOLIO" xfId="58732"/>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4 7" xfId="2288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3 2" xfId="34392"/>
    <cellStyle name="Comma 2 7 2 2 4" xfId="4953"/>
    <cellStyle name="Comma 2 7 2 2 4 2" xfId="26259"/>
    <cellStyle name="Comma 2 7 2 2 5" xfId="21978"/>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5 2" xfId="58487"/>
    <cellStyle name="Comma 2 7 2 5 3" xfId="34393"/>
    <cellStyle name="Comma 2 7 2 6" xfId="4963"/>
    <cellStyle name="Comma 2 7 2 6 2" xfId="34394"/>
    <cellStyle name="Comma 2 7 2 7" xfId="24571"/>
    <cellStyle name="Comma 2 7 3" xfId="4964"/>
    <cellStyle name="Comma 2 7 3 2" xfId="34395"/>
    <cellStyle name="Comma 2 7 3 3" xfId="34396"/>
    <cellStyle name="Comma 2 7 3 4" xfId="21979"/>
    <cellStyle name="Comma 2 7 4" xfId="4965"/>
    <cellStyle name="Comma 2 7 4 2" xfId="34397"/>
    <cellStyle name="Comma 2 7 4 3" xfId="34398"/>
    <cellStyle name="Comma 2 7 4 3 2" xfId="34399"/>
    <cellStyle name="Comma 2 7 4 3 3" xfId="34400"/>
    <cellStyle name="Comma 2 7 4 4" xfId="25787"/>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2 2" xfId="34401"/>
    <cellStyle name="Comma 2 8 2 2 2 2" xfId="58488"/>
    <cellStyle name="Comma 2 8 2 3" xfId="4985"/>
    <cellStyle name="Comma 2 8 2 3 2" xfId="34402"/>
    <cellStyle name="Comma 2 8 2 4" xfId="24572"/>
    <cellStyle name="Comma 2 8 3" xfId="4986"/>
    <cellStyle name="Comma 2 8 3 2" xfId="4987"/>
    <cellStyle name="Comma 2 8 4" xfId="4988"/>
    <cellStyle name="Comma 2 8 4 2" xfId="25788"/>
    <cellStyle name="Comma 2 8 4 3" xfId="21980"/>
    <cellStyle name="Comma 2 8 5" xfId="4989"/>
    <cellStyle name="Comma 2 8 5 2" xfId="21981"/>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3 2" xfId="25789"/>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1 2" xfId="58489"/>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2 7 2" xfId="58490"/>
    <cellStyle name="Comma 20 2 7 3" xfId="22888"/>
    <cellStyle name="Comma 20 3" xfId="5034"/>
    <cellStyle name="Comma 20 3 2" xfId="5035"/>
    <cellStyle name="Comma 20 3 3" xfId="5036"/>
    <cellStyle name="Comma 20 3 4" xfId="5037"/>
    <cellStyle name="Comma 20 3 5" xfId="5038"/>
    <cellStyle name="Comma 20 3 6" xfId="5039"/>
    <cellStyle name="Comma 20 3 7" xfId="22889"/>
    <cellStyle name="Comma 20 3 8" xfId="21982"/>
    <cellStyle name="Comma 20 4" xfId="5040"/>
    <cellStyle name="Comma 20 4 2" xfId="5041"/>
    <cellStyle name="Comma 20 4 3" xfId="5042"/>
    <cellStyle name="Comma 20 4 4" xfId="5043"/>
    <cellStyle name="Comma 20 4 5" xfId="5044"/>
    <cellStyle name="Comma 20 4 6" xfId="5045"/>
    <cellStyle name="Comma 20 4 7" xfId="22890"/>
    <cellStyle name="Comma 20 4 8" xfId="21983"/>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1 4" xfId="21984"/>
    <cellStyle name="Comma 22" xfId="5060"/>
    <cellStyle name="Comma 22 2" xfId="5061"/>
    <cellStyle name="Comma 22 2 2" xfId="5062"/>
    <cellStyle name="Comma 22 3" xfId="5063"/>
    <cellStyle name="Comma 22 4" xfId="21985"/>
    <cellStyle name="Comma 23" xfId="5064"/>
    <cellStyle name="Comma 23 2" xfId="5065"/>
    <cellStyle name="Comma 23 3" xfId="21986"/>
    <cellStyle name="Comma 23 4" xfId="21987"/>
    <cellStyle name="Comma 24" xfId="5066"/>
    <cellStyle name="Comma 24 2" xfId="5067"/>
    <cellStyle name="Comma 24 3" xfId="21988"/>
    <cellStyle name="Comma 24 4" xfId="21989"/>
    <cellStyle name="Comma 25" xfId="5068"/>
    <cellStyle name="Comma 25 2" xfId="5069"/>
    <cellStyle name="Comma 25 3" xfId="21990"/>
    <cellStyle name="Comma 25 4" xfId="21991"/>
    <cellStyle name="Comma 26" xfId="5070"/>
    <cellStyle name="Comma 26 2" xfId="5071"/>
    <cellStyle name="Comma 26 2 2" xfId="5072"/>
    <cellStyle name="Comma 26 3" xfId="5073"/>
    <cellStyle name="Comma 26 3 2" xfId="21992"/>
    <cellStyle name="Comma 26 4" xfId="5074"/>
    <cellStyle name="Comma 27" xfId="5075"/>
    <cellStyle name="Comma 27 2" xfId="5076"/>
    <cellStyle name="Comma 27 2 2" xfId="5077"/>
    <cellStyle name="Comma 27 3" xfId="5078"/>
    <cellStyle name="Comma 27 3 2" xfId="21993"/>
    <cellStyle name="Comma 27 4" xfId="5079"/>
    <cellStyle name="Comma 28" xfId="5080"/>
    <cellStyle name="Comma 28 2" xfId="5081"/>
    <cellStyle name="Comma 28 2 2" xfId="5082"/>
    <cellStyle name="Comma 28 3" xfId="5083"/>
    <cellStyle name="Comma 28 3 2" xfId="21994"/>
    <cellStyle name="Comma 28 4" xfId="5084"/>
    <cellStyle name="Comma 29" xfId="5085"/>
    <cellStyle name="Comma 29 2" xfId="5086"/>
    <cellStyle name="Comma 29 2 2" xfId="5087"/>
    <cellStyle name="Comma 29 3" xfId="5088"/>
    <cellStyle name="Comma 29 3 2" xfId="21995"/>
    <cellStyle name="Comma 29 4" xfId="5089"/>
    <cellStyle name="Comma 3" xfId="2"/>
    <cellStyle name="Comma 3 10" xfId="5090"/>
    <cellStyle name="Comma 3 10 2" xfId="5091"/>
    <cellStyle name="Comma 3 10 3" xfId="5092"/>
    <cellStyle name="Comma 3 10 3 2" xfId="21997"/>
    <cellStyle name="Comma 3 10 4" xfId="5093"/>
    <cellStyle name="Comma 3 10 4 2" xfId="34403"/>
    <cellStyle name="Comma 3 11" xfId="5094"/>
    <cellStyle name="Comma 3 11 2" xfId="5095"/>
    <cellStyle name="Comma 3 11 3" xfId="21998"/>
    <cellStyle name="Comma 3 11 4" xfId="34404"/>
    <cellStyle name="Comma 3 12" xfId="5096"/>
    <cellStyle name="Comma 3 12 2" xfId="5097"/>
    <cellStyle name="Comma 3 12 3" xfId="21999"/>
    <cellStyle name="Comma 3 13" xfId="5098"/>
    <cellStyle name="Comma 3 13 2" xfId="5099"/>
    <cellStyle name="Comma 3 13 3" xfId="22000"/>
    <cellStyle name="Comma 3 14" xfId="5100"/>
    <cellStyle name="Comma 3 14 2" xfId="5101"/>
    <cellStyle name="Comma 3 14 3" xfId="22001"/>
    <cellStyle name="Comma 3 15" xfId="5102"/>
    <cellStyle name="Comma 3 15 2" xfId="5103"/>
    <cellStyle name="Comma 3 15 3" xfId="22002"/>
    <cellStyle name="Comma 3 16" xfId="5104"/>
    <cellStyle name="Comma 3 16 2" xfId="5105"/>
    <cellStyle name="Comma 3 16 3" xfId="22003"/>
    <cellStyle name="Comma 3 17" xfId="5106"/>
    <cellStyle name="Comma 3 17 2" xfId="5107"/>
    <cellStyle name="Comma 3 17 3" xfId="22004"/>
    <cellStyle name="Comma 3 18" xfId="5108"/>
    <cellStyle name="Comma 3 18 2" xfId="5109"/>
    <cellStyle name="Comma 3 18 3" xfId="22005"/>
    <cellStyle name="Comma 3 19" xfId="5110"/>
    <cellStyle name="Comma 3 19 2" xfId="5111"/>
    <cellStyle name="Comma 3 19 3" xfId="22006"/>
    <cellStyle name="Comma 3 2" xfId="5112"/>
    <cellStyle name="Comma 3 2 2" xfId="5113"/>
    <cellStyle name="Comma 3 2 2 2" xfId="5114"/>
    <cellStyle name="Comma 3 2 2 2 2" xfId="5115"/>
    <cellStyle name="Comma 3 2 2 2 3" xfId="22007"/>
    <cellStyle name="Comma 3 2 2 3" xfId="5116"/>
    <cellStyle name="Comma 3 2 2 3 2" xfId="5117"/>
    <cellStyle name="Comma 3 2 2 4" xfId="22008"/>
    <cellStyle name="Comma 3 2 3" xfId="5118"/>
    <cellStyle name="Comma 3 2 3 2" xfId="5119"/>
    <cellStyle name="Comma 3 2 4" xfId="5120"/>
    <cellStyle name="Comma 3 2 4 2" xfId="22009"/>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0 3" xfId="22010"/>
    <cellStyle name="Comma 3 21" xfId="5140"/>
    <cellStyle name="Comma 3 21 2" xfId="5141"/>
    <cellStyle name="Comma 3 21 3" xfId="22011"/>
    <cellStyle name="Comma 3 22" xfId="5142"/>
    <cellStyle name="Comma 3 22 2" xfId="5143"/>
    <cellStyle name="Comma 3 22 3" xfId="22012"/>
    <cellStyle name="Comma 3 23" xfId="5144"/>
    <cellStyle name="Comma 3 23 2" xfId="5145"/>
    <cellStyle name="Comma 3 23 3" xfId="22013"/>
    <cellStyle name="Comma 3 24" xfId="5146"/>
    <cellStyle name="Comma 3 24 2" xfId="5147"/>
    <cellStyle name="Comma 3 24 3" xfId="22014"/>
    <cellStyle name="Comma 3 25" xfId="5148"/>
    <cellStyle name="Comma 3 25 2" xfId="5149"/>
    <cellStyle name="Comma 3 25 3" xfId="22015"/>
    <cellStyle name="Comma 3 26" xfId="5150"/>
    <cellStyle name="Comma 3 26 2" xfId="5151"/>
    <cellStyle name="Comma 3 26 3" xfId="22016"/>
    <cellStyle name="Comma 3 27" xfId="5152"/>
    <cellStyle name="Comma 3 27 2" xfId="5153"/>
    <cellStyle name="Comma 3 27 3" xfId="22017"/>
    <cellStyle name="Comma 3 28" xfId="5154"/>
    <cellStyle name="Comma 3 28 2" xfId="5155"/>
    <cellStyle name="Comma 3 28 3" xfId="22018"/>
    <cellStyle name="Comma 3 29" xfId="5156"/>
    <cellStyle name="Comma 3 29 2" xfId="5157"/>
    <cellStyle name="Comma 3 29 3" xfId="22019"/>
    <cellStyle name="Comma 3 3" xfId="5158"/>
    <cellStyle name="Comma 3 3 2" xfId="5159"/>
    <cellStyle name="Comma 3 3 2 2" xfId="24573"/>
    <cellStyle name="Comma 3 3 2 2 2" xfId="58491"/>
    <cellStyle name="Comma 3 3 2_PORTFOLIO" xfId="58733"/>
    <cellStyle name="Comma 3 3 3" xfId="5160"/>
    <cellStyle name="Comma 3 3 3 2" xfId="22020"/>
    <cellStyle name="Comma 3 3 4" xfId="5161"/>
    <cellStyle name="Comma 3 3 4 2" xfId="22892"/>
    <cellStyle name="Comma 3 30" xfId="5162"/>
    <cellStyle name="Comma 3 30 2" xfId="5163"/>
    <cellStyle name="Comma 3 30 3" xfId="22021"/>
    <cellStyle name="Comma 3 31" xfId="5164"/>
    <cellStyle name="Comma 3 31 2" xfId="5165"/>
    <cellStyle name="Comma 3 31 3" xfId="22022"/>
    <cellStyle name="Comma 3 32" xfId="5166"/>
    <cellStyle name="Comma 3 32 2" xfId="5167"/>
    <cellStyle name="Comma 3 32 3" xfId="22023"/>
    <cellStyle name="Comma 3 33" xfId="5168"/>
    <cellStyle name="Comma 3 33 2" xfId="5169"/>
    <cellStyle name="Comma 3 33 3" xfId="22024"/>
    <cellStyle name="Comma 3 34" xfId="5170"/>
    <cellStyle name="Comma 3 34 2" xfId="5171"/>
    <cellStyle name="Comma 3 34 3" xfId="22025"/>
    <cellStyle name="Comma 3 35" xfId="5172"/>
    <cellStyle name="Comma 3 35 2" xfId="5173"/>
    <cellStyle name="Comma 3 35 3" xfId="22026"/>
    <cellStyle name="Comma 3 36" xfId="5174"/>
    <cellStyle name="Comma 3 36 2" xfId="5175"/>
    <cellStyle name="Comma 3 36 3" xfId="22027"/>
    <cellStyle name="Comma 3 37" xfId="5176"/>
    <cellStyle name="Comma 3 37 2" xfId="5177"/>
    <cellStyle name="Comma 3 37 3" xfId="22028"/>
    <cellStyle name="Comma 3 38" xfId="5178"/>
    <cellStyle name="Comma 3 38 2" xfId="5179"/>
    <cellStyle name="Comma 3 38 3" xfId="22029"/>
    <cellStyle name="Comma 3 39" xfId="5180"/>
    <cellStyle name="Comma 3 39 2" xfId="5181"/>
    <cellStyle name="Comma 3 39 3" xfId="22030"/>
    <cellStyle name="Comma 3 4" xfId="5182"/>
    <cellStyle name="Comma 3 4 2" xfId="5183"/>
    <cellStyle name="Comma 3 4 3" xfId="5184"/>
    <cellStyle name="Comma 3 4 3 2" xfId="22031"/>
    <cellStyle name="Comma 3 4 4" xfId="24574"/>
    <cellStyle name="Comma 3 4_PORTFOLIO" xfId="58734"/>
    <cellStyle name="Comma 3 40" xfId="5185"/>
    <cellStyle name="Comma 3 40 2" xfId="5186"/>
    <cellStyle name="Comma 3 40 3" xfId="22032"/>
    <cellStyle name="Comma 3 41" xfId="5187"/>
    <cellStyle name="Comma 3 41 2" xfId="5188"/>
    <cellStyle name="Comma 3 41 3" xfId="22033"/>
    <cellStyle name="Comma 3 42" xfId="5189"/>
    <cellStyle name="Comma 3 42 2" xfId="5190"/>
    <cellStyle name="Comma 3 42 3" xfId="22034"/>
    <cellStyle name="Comma 3 43" xfId="5191"/>
    <cellStyle name="Comma 3 43 2" xfId="5192"/>
    <cellStyle name="Comma 3 43 3" xfId="22035"/>
    <cellStyle name="Comma 3 44" xfId="5193"/>
    <cellStyle name="Comma 3 44 2" xfId="5194"/>
    <cellStyle name="Comma 3 44 3" xfId="22036"/>
    <cellStyle name="Comma 3 45" xfId="5195"/>
    <cellStyle name="Comma 3 45 2" xfId="5196"/>
    <cellStyle name="Comma 3 45 3" xfId="22037"/>
    <cellStyle name="Comma 3 46" xfId="5197"/>
    <cellStyle name="Comma 3 46 2" xfId="5198"/>
    <cellStyle name="Comma 3 46 3" xfId="22038"/>
    <cellStyle name="Comma 3 47" xfId="5199"/>
    <cellStyle name="Comma 3 47 2" xfId="5200"/>
    <cellStyle name="Comma 3 47 3" xfId="22039"/>
    <cellStyle name="Comma 3 48" xfId="5201"/>
    <cellStyle name="Comma 3 48 2" xfId="5202"/>
    <cellStyle name="Comma 3 48 3" xfId="22040"/>
    <cellStyle name="Comma 3 49" xfId="5203"/>
    <cellStyle name="Comma 3 49 2" xfId="5204"/>
    <cellStyle name="Comma 3 49 3" xfId="22041"/>
    <cellStyle name="Comma 3 5" xfId="5205"/>
    <cellStyle name="Comma 3 5 2" xfId="5206"/>
    <cellStyle name="Comma 3 5 3" xfId="5207"/>
    <cellStyle name="Comma 3 5 3 2" xfId="22042"/>
    <cellStyle name="Comma 3 5 4" xfId="24575"/>
    <cellStyle name="Comma 3 5_PORTFOLIO" xfId="58735"/>
    <cellStyle name="Comma 3 50" xfId="5208"/>
    <cellStyle name="Comma 3 50 2" xfId="5209"/>
    <cellStyle name="Comma 3 50 3" xfId="22043"/>
    <cellStyle name="Comma 3 51" xfId="5210"/>
    <cellStyle name="Comma 3 51 2" xfId="5211"/>
    <cellStyle name="Comma 3 51 2 2" xfId="5212"/>
    <cellStyle name="Comma 3 51 3" xfId="22044"/>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2 3" xfId="22045"/>
    <cellStyle name="Comma 3 53" xfId="5231"/>
    <cellStyle name="Comma 3 53 2" xfId="5232"/>
    <cellStyle name="Comma 3 53 3" xfId="22046"/>
    <cellStyle name="Comma 3 54" xfId="5233"/>
    <cellStyle name="Comma 3 54 2" xfId="5234"/>
    <cellStyle name="Comma 3 54 3" xfId="22047"/>
    <cellStyle name="Comma 3 55" xfId="5235"/>
    <cellStyle name="Comma 3 55 2" xfId="5236"/>
    <cellStyle name="Comma 3 55 3" xfId="22048"/>
    <cellStyle name="Comma 3 56" xfId="5237"/>
    <cellStyle name="Comma 3 56 2" xfId="5238"/>
    <cellStyle name="Comma 3 56 3" xfId="22049"/>
    <cellStyle name="Comma 3 57" xfId="5239"/>
    <cellStyle name="Comma 3 57 2" xfId="5240"/>
    <cellStyle name="Comma 3 57 3" xfId="22050"/>
    <cellStyle name="Comma 3 58" xfId="5241"/>
    <cellStyle name="Comma 3 58 2" xfId="5242"/>
    <cellStyle name="Comma 3 58 3" xfId="22051"/>
    <cellStyle name="Comma 3 59" xfId="5243"/>
    <cellStyle name="Comma 3 59 2" xfId="5244"/>
    <cellStyle name="Comma 3 59 3" xfId="22052"/>
    <cellStyle name="Comma 3 6" xfId="5245"/>
    <cellStyle name="Comma 3 6 2" xfId="5246"/>
    <cellStyle name="Comma 3 6 3" xfId="5247"/>
    <cellStyle name="Comma 3 6 3 2" xfId="22053"/>
    <cellStyle name="Comma 3 6 4" xfId="24576"/>
    <cellStyle name="Comma 3 6_PORTFOLIO" xfId="58736"/>
    <cellStyle name="Comma 3 60" xfId="5248"/>
    <cellStyle name="Comma 3 60 2" xfId="5249"/>
    <cellStyle name="Comma 3 60 3" xfId="22054"/>
    <cellStyle name="Comma 3 61" xfId="5250"/>
    <cellStyle name="Comma 3 61 2" xfId="5251"/>
    <cellStyle name="Comma 3 61 3" xfId="22055"/>
    <cellStyle name="Comma 3 62" xfId="5252"/>
    <cellStyle name="Comma 3 62 2" xfId="5253"/>
    <cellStyle name="Comma 3 62 3" xfId="22056"/>
    <cellStyle name="Comma 3 63" xfId="5254"/>
    <cellStyle name="Comma 3 63 2" xfId="5255"/>
    <cellStyle name="Comma 3 63 3" xfId="22057"/>
    <cellStyle name="Comma 3 64" xfId="5256"/>
    <cellStyle name="Comma 3 64 2" xfId="5257"/>
    <cellStyle name="Comma 3 64 3" xfId="22058"/>
    <cellStyle name="Comma 3 65" xfId="5258"/>
    <cellStyle name="Comma 3 65 2" xfId="5259"/>
    <cellStyle name="Comma 3 65 3" xfId="22059"/>
    <cellStyle name="Comma 3 66" xfId="5260"/>
    <cellStyle name="Comma 3 66 2" xfId="5261"/>
    <cellStyle name="Comma 3 66 3" xfId="22060"/>
    <cellStyle name="Comma 3 67" xfId="5262"/>
    <cellStyle name="Comma 3 67 2" xfId="5263"/>
    <cellStyle name="Comma 3 67 3" xfId="22061"/>
    <cellStyle name="Comma 3 68" xfId="5264"/>
    <cellStyle name="Comma 3 68 2" xfId="5265"/>
    <cellStyle name="Comma 3 68 3" xfId="22062"/>
    <cellStyle name="Comma 3 69" xfId="5266"/>
    <cellStyle name="Comma 3 69 2" xfId="5267"/>
    <cellStyle name="Comma 3 69 3" xfId="22063"/>
    <cellStyle name="Comma 3 7" xfId="5268"/>
    <cellStyle name="Comma 3 7 2" xfId="5269"/>
    <cellStyle name="Comma 3 7 3" xfId="5270"/>
    <cellStyle name="Comma 3 7 3 2" xfId="22064"/>
    <cellStyle name="Comma 3 7 4" xfId="5271"/>
    <cellStyle name="Comma 3 7 4 2" xfId="24577"/>
    <cellStyle name="Comma 3 7_PORTFOLIO" xfId="58737"/>
    <cellStyle name="Comma 3 70" xfId="5272"/>
    <cellStyle name="Comma 3 70 2" xfId="5273"/>
    <cellStyle name="Comma 3 70 3" xfId="22065"/>
    <cellStyle name="Comma 3 71" xfId="5274"/>
    <cellStyle name="Comma 3 71 2" xfId="5275"/>
    <cellStyle name="Comma 3 71 3" xfId="22066"/>
    <cellStyle name="Comma 3 72" xfId="5276"/>
    <cellStyle name="Comma 3 72 2" xfId="5277"/>
    <cellStyle name="Comma 3 72 3" xfId="22067"/>
    <cellStyle name="Comma 3 73" xfId="5278"/>
    <cellStyle name="Comma 3 73 2" xfId="5279"/>
    <cellStyle name="Comma 3 73 3" xfId="22068"/>
    <cellStyle name="Comma 3 74" xfId="5280"/>
    <cellStyle name="Comma 3 74 2" xfId="5281"/>
    <cellStyle name="Comma 3 74 3" xfId="22069"/>
    <cellStyle name="Comma 3 75" xfId="5282"/>
    <cellStyle name="Comma 3 75 2" xfId="5283"/>
    <cellStyle name="Comma 3 75 3" xfId="22070"/>
    <cellStyle name="Comma 3 76" xfId="5284"/>
    <cellStyle name="Comma 3 76 2" xfId="5285"/>
    <cellStyle name="Comma 3 76 3" xfId="22071"/>
    <cellStyle name="Comma 3 77" xfId="5286"/>
    <cellStyle name="Comma 3 77 2" xfId="5287"/>
    <cellStyle name="Comma 3 77 3" xfId="22072"/>
    <cellStyle name="Comma 3 78" xfId="5288"/>
    <cellStyle name="Comma 3 78 2" xfId="5289"/>
    <cellStyle name="Comma 3 78 3" xfId="22073"/>
    <cellStyle name="Comma 3 79" xfId="5290"/>
    <cellStyle name="Comma 3 79 2" xfId="5291"/>
    <cellStyle name="Comma 3 79 3" xfId="22074"/>
    <cellStyle name="Comma 3 8" xfId="5292"/>
    <cellStyle name="Comma 3 8 2" xfId="5293"/>
    <cellStyle name="Comma 3 8 3" xfId="5294"/>
    <cellStyle name="Comma 3 8 3 2" xfId="22075"/>
    <cellStyle name="Comma 3 8 4" xfId="5295"/>
    <cellStyle name="Comma 3 8 4 2" xfId="24578"/>
    <cellStyle name="Comma 3 8_PORTFOLIO" xfId="58738"/>
    <cellStyle name="Comma 3 80" xfId="5296"/>
    <cellStyle name="Comma 3 80 2" xfId="5297"/>
    <cellStyle name="Comma 3 80 3" xfId="22076"/>
    <cellStyle name="Comma 3 81" xfId="5298"/>
    <cellStyle name="Comma 3 81 2" xfId="5299"/>
    <cellStyle name="Comma 3 81 3" xfId="22077"/>
    <cellStyle name="Comma 3 82" xfId="5300"/>
    <cellStyle name="Comma 3 82 2" xfId="5301"/>
    <cellStyle name="Comma 3 82 3" xfId="22078"/>
    <cellStyle name="Comma 3 83" xfId="5302"/>
    <cellStyle name="Comma 3 83 2" xfId="22079"/>
    <cellStyle name="Comma 3 84" xfId="5303"/>
    <cellStyle name="Comma 3 84 2" xfId="22081"/>
    <cellStyle name="Comma 3 84 3" xfId="22080"/>
    <cellStyle name="Comma 3 85" xfId="22082"/>
    <cellStyle name="Comma 3 86" xfId="22891"/>
    <cellStyle name="Comma 3 87" xfId="21996"/>
    <cellStyle name="Comma 3 9" xfId="5304"/>
    <cellStyle name="Comma 3 9 2" xfId="5305"/>
    <cellStyle name="Comma 3 9 2 2" xfId="5306"/>
    <cellStyle name="Comma 3 9 2 2 2" xfId="34405"/>
    <cellStyle name="Comma 3 9 3" xfId="22083"/>
    <cellStyle name="Comma 3 9 4" xfId="26041"/>
    <cellStyle name="Comma 30" xfId="5307"/>
    <cellStyle name="Comma 30 2" xfId="5308"/>
    <cellStyle name="Comma 30 3" xfId="22084"/>
    <cellStyle name="Comma 30 4" xfId="22085"/>
    <cellStyle name="Comma 31" xfId="5309"/>
    <cellStyle name="Comma 31 2" xfId="5310"/>
    <cellStyle name="Comma 31 2 2" xfId="5311"/>
    <cellStyle name="Comma 31 3" xfId="5312"/>
    <cellStyle name="Comma 31 4" xfId="22086"/>
    <cellStyle name="Comma 32" xfId="5313"/>
    <cellStyle name="Comma 32 2" xfId="5314"/>
    <cellStyle name="Comma 32 3" xfId="22087"/>
    <cellStyle name="Comma 32 4" xfId="22088"/>
    <cellStyle name="Comma 33" xfId="5315"/>
    <cellStyle name="Comma 33 2" xfId="5316"/>
    <cellStyle name="Comma 33 3" xfId="22089"/>
    <cellStyle name="Comma 33 4" xfId="22090"/>
    <cellStyle name="Comma 33 5" xfId="24247"/>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3 7" xfId="22091"/>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4 7" xfId="22092"/>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4 6" xfId="22093"/>
    <cellStyle name="Comma 35 5" xfId="5445"/>
    <cellStyle name="Comma 35 5 2" xfId="5446"/>
    <cellStyle name="Comma 35 5 3" xfId="5447"/>
    <cellStyle name="Comma 35 5 4" xfId="5448"/>
    <cellStyle name="Comma 35 5 5" xfId="22094"/>
    <cellStyle name="Comma 35 6" xfId="5449"/>
    <cellStyle name="Comma 35 7" xfId="5450"/>
    <cellStyle name="Comma 35 8" xfId="5451"/>
    <cellStyle name="Comma 36" xfId="5452"/>
    <cellStyle name="Comma 36 2" xfId="5453"/>
    <cellStyle name="Comma 36 2 2" xfId="5454"/>
    <cellStyle name="Comma 36 2 3" xfId="22095"/>
    <cellStyle name="Comma 36 3" xfId="5455"/>
    <cellStyle name="Comma 36 4" xfId="22096"/>
    <cellStyle name="Comma 36 5" xfId="22097"/>
    <cellStyle name="Comma 36 6" xfId="24579"/>
    <cellStyle name="Comma 37" xfId="5456"/>
    <cellStyle name="Comma 37 2" xfId="5457"/>
    <cellStyle name="Comma 37 2 2" xfId="5458"/>
    <cellStyle name="Comma 37 2 3" xfId="22098"/>
    <cellStyle name="Comma 37 3" xfId="5459"/>
    <cellStyle name="Comma 37 4" xfId="22099"/>
    <cellStyle name="Comma 37 5" xfId="22100"/>
    <cellStyle name="Comma 37 6" xfId="34406"/>
    <cellStyle name="Comma 37 7" xfId="58302"/>
    <cellStyle name="Comma 38" xfId="5460"/>
    <cellStyle name="Comma 38 2" xfId="5461"/>
    <cellStyle name="Comma 38 2 2" xfId="5462"/>
    <cellStyle name="Comma 38 2 3" xfId="22101"/>
    <cellStyle name="Comma 38 3" xfId="5463"/>
    <cellStyle name="Comma 38 4" xfId="22102"/>
    <cellStyle name="Comma 38 5" xfId="22103"/>
    <cellStyle name="Comma 38 6" xfId="24580"/>
    <cellStyle name="Comma 39" xfId="5464"/>
    <cellStyle name="Comma 39 2" xfId="5465"/>
    <cellStyle name="Comma 39 2 2" xfId="5466"/>
    <cellStyle name="Comma 39 2 3" xfId="22104"/>
    <cellStyle name="Comma 39 2 4" xfId="34407"/>
    <cellStyle name="Comma 39 3" xfId="5467"/>
    <cellStyle name="Comma 39 3 2" xfId="34408"/>
    <cellStyle name="Comma 39 4" xfId="22105"/>
    <cellStyle name="Comma 39 4 2" xfId="34409"/>
    <cellStyle name="Comma 39 5" xfId="22106"/>
    <cellStyle name="Comma 39 6" xfId="24581"/>
    <cellStyle name="Comma 4" xfId="7"/>
    <cellStyle name="Comma 4 2" xfId="5468"/>
    <cellStyle name="Comma 4 2 2" xfId="5469"/>
    <cellStyle name="Comma 4 2 2 2" xfId="5470"/>
    <cellStyle name="Comma 4 2 2 2 2" xfId="58492"/>
    <cellStyle name="Comma 4 2 2 2 3" xfId="26040"/>
    <cellStyle name="Comma 4 2 3" xfId="22107"/>
    <cellStyle name="Comma 4 2 4" xfId="22893"/>
    <cellStyle name="Comma 4 3" xfId="5471"/>
    <cellStyle name="Comma 4 3 2" xfId="5472"/>
    <cellStyle name="Comma 4 3 2 2" xfId="58493"/>
    <cellStyle name="Comma 4 4" xfId="5473"/>
    <cellStyle name="Comma 40" xfId="5474"/>
    <cellStyle name="Comma 40 2" xfId="5475"/>
    <cellStyle name="Comma 40 2 2" xfId="5476"/>
    <cellStyle name="Comma 40 2 3" xfId="22108"/>
    <cellStyle name="Comma 40 3" xfId="5477"/>
    <cellStyle name="Comma 40 4" xfId="22109"/>
    <cellStyle name="Comma 40 5" xfId="22110"/>
    <cellStyle name="Comma 40 6" xfId="34410"/>
    <cellStyle name="Comma 41" xfId="5478"/>
    <cellStyle name="Comma 41 2" xfId="5479"/>
    <cellStyle name="Comma 41 2 2" xfId="5480"/>
    <cellStyle name="Comma 41 2 3" xfId="22111"/>
    <cellStyle name="Comma 41 3" xfId="5481"/>
    <cellStyle name="Comma 41 4" xfId="22112"/>
    <cellStyle name="Comma 41 5" xfId="22113"/>
    <cellStyle name="Comma 41 6" xfId="34411"/>
    <cellStyle name="Comma 42" xfId="5482"/>
    <cellStyle name="Comma 42 2" xfId="5483"/>
    <cellStyle name="Comma 42 2 2" xfId="5484"/>
    <cellStyle name="Comma 42 2 3" xfId="22114"/>
    <cellStyle name="Comma 42 3" xfId="5485"/>
    <cellStyle name="Comma 42 4" xfId="22115"/>
    <cellStyle name="Comma 42 5" xfId="22116"/>
    <cellStyle name="Comma 42 6" xfId="34412"/>
    <cellStyle name="Comma 43" xfId="5486"/>
    <cellStyle name="Comma 43 2" xfId="5487"/>
    <cellStyle name="Comma 43 2 2" xfId="5488"/>
    <cellStyle name="Comma 43 2 3" xfId="22117"/>
    <cellStyle name="Comma 43 3" xfId="5489"/>
    <cellStyle name="Comma 43 4" xfId="22118"/>
    <cellStyle name="Comma 43 5" xfId="22119"/>
    <cellStyle name="Comma 43 6" xfId="24582"/>
    <cellStyle name="Comma 44" xfId="5490"/>
    <cellStyle name="Comma 44 2" xfId="5491"/>
    <cellStyle name="Comma 44 2 2" xfId="5492"/>
    <cellStyle name="Comma 44 2 3" xfId="22120"/>
    <cellStyle name="Comma 44 3" xfId="5493"/>
    <cellStyle name="Comma 44 4" xfId="22121"/>
    <cellStyle name="Comma 44 5" xfId="22122"/>
    <cellStyle name="Comma 44 6" xfId="34413"/>
    <cellStyle name="Comma 45" xfId="5494"/>
    <cellStyle name="Comma 45 2" xfId="5495"/>
    <cellStyle name="Comma 45 2 2" xfId="5496"/>
    <cellStyle name="Comma 45 2 3" xfId="22123"/>
    <cellStyle name="Comma 45 3" xfId="5497"/>
    <cellStyle name="Comma 45 4" xfId="22124"/>
    <cellStyle name="Comma 45 5" xfId="22125"/>
    <cellStyle name="Comma 45 6" xfId="34414"/>
    <cellStyle name="Comma 46" xfId="5498"/>
    <cellStyle name="Comma 46 2" xfId="5499"/>
    <cellStyle name="Comma 46 2 2" xfId="5500"/>
    <cellStyle name="Comma 46 2 3" xfId="22126"/>
    <cellStyle name="Comma 46 3" xfId="5501"/>
    <cellStyle name="Comma 46 4" xfId="22127"/>
    <cellStyle name="Comma 46 5" xfId="22128"/>
    <cellStyle name="Comma 46 6" xfId="34415"/>
    <cellStyle name="Comma 47" xfId="5502"/>
    <cellStyle name="Comma 47 2" xfId="5503"/>
    <cellStyle name="Comma 47 2 2" xfId="5504"/>
    <cellStyle name="Comma 47 2 3" xfId="22129"/>
    <cellStyle name="Comma 47 3" xfId="5505"/>
    <cellStyle name="Comma 47 4" xfId="22130"/>
    <cellStyle name="Comma 47 5" xfId="22131"/>
    <cellStyle name="Comma 47 6" xfId="34416"/>
    <cellStyle name="Comma 48" xfId="5506"/>
    <cellStyle name="Comma 48 2" xfId="5507"/>
    <cellStyle name="Comma 48 2 2" xfId="5508"/>
    <cellStyle name="Comma 48 2 3" xfId="22132"/>
    <cellStyle name="Comma 48 3" xfId="5509"/>
    <cellStyle name="Comma 48 4" xfId="22133"/>
    <cellStyle name="Comma 48 5" xfId="22134"/>
    <cellStyle name="Comma 48 6" xfId="34417"/>
    <cellStyle name="Comma 49" xfId="5510"/>
    <cellStyle name="Comma 49 10" xfId="5511"/>
    <cellStyle name="Comma 49 10 2" xfId="58303"/>
    <cellStyle name="Comma 49 11" xfId="5512"/>
    <cellStyle name="Comma 49 12" xfId="5513"/>
    <cellStyle name="Comma 49 13" xfId="22135"/>
    <cellStyle name="Comma 49 2" xfId="5514"/>
    <cellStyle name="Comma 49 2 10" xfId="5515"/>
    <cellStyle name="Comma 49 2 11" xfId="22136"/>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11" xfId="22137"/>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4 9" xfId="22138"/>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6 7" xfId="34418"/>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2 3 2 2" xfId="34419"/>
    <cellStyle name="Comma 5 2 4" xfId="34420"/>
    <cellStyle name="Comma 5 2 5" xfId="22894"/>
    <cellStyle name="Comma 5 3" xfId="5948"/>
    <cellStyle name="Comma 5 3 2" xfId="5949"/>
    <cellStyle name="Comma 5 4" xfId="5950"/>
    <cellStyle name="Comma 5 5" xfId="34421"/>
    <cellStyle name="Comma 50" xfId="5951"/>
    <cellStyle name="Comma 50 2" xfId="5952"/>
    <cellStyle name="Comma 50 3" xfId="22139"/>
    <cellStyle name="Comma 50 4" xfId="22140"/>
    <cellStyle name="Comma 50 5" xfId="34422"/>
    <cellStyle name="Comma 51" xfId="5953"/>
    <cellStyle name="Comma 51 2" xfId="5954"/>
    <cellStyle name="Comma 51 2 2" xfId="5955"/>
    <cellStyle name="Comma 51 2 3" xfId="22142"/>
    <cellStyle name="Comma 51 2 4" xfId="22143"/>
    <cellStyle name="Comma 51 2 5" xfId="22141"/>
    <cellStyle name="Comma 51 3" xfId="22144"/>
    <cellStyle name="Comma 51 4" xfId="22145"/>
    <cellStyle name="Comma 51 5" xfId="34423"/>
    <cellStyle name="Comma 52" xfId="5956"/>
    <cellStyle name="Comma 52 2" xfId="5957"/>
    <cellStyle name="Comma 52 3" xfId="22146"/>
    <cellStyle name="Comma 52 4" xfId="22147"/>
    <cellStyle name="Comma 52 5" xfId="34424"/>
    <cellStyle name="Comma 53" xfId="5958"/>
    <cellStyle name="Comma 53 10" xfId="5959"/>
    <cellStyle name="Comma 53 10 2" xfId="58304"/>
    <cellStyle name="Comma 53 11" xfId="5960"/>
    <cellStyle name="Comma 53 12" xfId="5961"/>
    <cellStyle name="Comma 53 13" xfId="22148"/>
    <cellStyle name="Comma 53 2" xfId="5962"/>
    <cellStyle name="Comma 53 2 10" xfId="5963"/>
    <cellStyle name="Comma 53 2 11" xfId="22149"/>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11" xfId="22150"/>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4 9" xfId="22151"/>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6 7" xfId="34425"/>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0 2" xfId="58300"/>
    <cellStyle name="Comma 54 11" xfId="6392"/>
    <cellStyle name="Comma 54 12" xfId="6393"/>
    <cellStyle name="Comma 54 13" xfId="22152"/>
    <cellStyle name="Comma 54 2" xfId="6394"/>
    <cellStyle name="Comma 54 2 10" xfId="6395"/>
    <cellStyle name="Comma 54 2 11" xfId="22153"/>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11" xfId="22154"/>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4 9" xfId="22155"/>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6 7" xfId="34426"/>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0 2" xfId="58305"/>
    <cellStyle name="Comma 55 11" xfId="6824"/>
    <cellStyle name="Comma 55 12" xfId="6825"/>
    <cellStyle name="Comma 55 13" xfId="22156"/>
    <cellStyle name="Comma 55 2" xfId="6826"/>
    <cellStyle name="Comma 55 2 10" xfId="6827"/>
    <cellStyle name="Comma 55 2 11" xfId="2215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11" xfId="22158"/>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4 9" xfId="22159"/>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6 7" xfId="34427"/>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0 2" xfId="58306"/>
    <cellStyle name="Comma 56 11" xfId="7256"/>
    <cellStyle name="Comma 56 12" xfId="7257"/>
    <cellStyle name="Comma 56 13" xfId="22160"/>
    <cellStyle name="Comma 56 2" xfId="7258"/>
    <cellStyle name="Comma 56 2 10" xfId="7259"/>
    <cellStyle name="Comma 56 2 11" xfId="22161"/>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11" xfId="22162"/>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4 9" xfId="2216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6 7" xfId="34428"/>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0 2" xfId="58307"/>
    <cellStyle name="Comma 57 11" xfId="7688"/>
    <cellStyle name="Comma 57 12" xfId="7689"/>
    <cellStyle name="Comma 57 13" xfId="22164"/>
    <cellStyle name="Comma 57 2" xfId="7690"/>
    <cellStyle name="Comma 57 2 10" xfId="7691"/>
    <cellStyle name="Comma 57 2 11" xfId="22165"/>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11" xfId="22166"/>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4 9" xfId="22167"/>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6 7" xfId="3442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0 2" xfId="58308"/>
    <cellStyle name="Comma 58 11" xfId="8120"/>
    <cellStyle name="Comma 58 12" xfId="8121"/>
    <cellStyle name="Comma 58 13" xfId="22168"/>
    <cellStyle name="Comma 58 2" xfId="8122"/>
    <cellStyle name="Comma 58 2 10" xfId="8123"/>
    <cellStyle name="Comma 58 2 11" xfId="22169"/>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11" xfId="22170"/>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4 9" xfId="22171"/>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6 7" xfId="34430"/>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59 3" xfId="22173"/>
    <cellStyle name="Comma 59 4" xfId="22174"/>
    <cellStyle name="Comma 59 5" xfId="22175"/>
    <cellStyle name="Comma 59 6" xfId="34431"/>
    <cellStyle name="Comma 59 7" xfId="22172"/>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2 2" xfId="34432"/>
    <cellStyle name="Comma 6 3 3" xfId="8560"/>
    <cellStyle name="Comma 6 3 3 2" xfId="26039"/>
    <cellStyle name="Comma 6 4" xfId="8561"/>
    <cellStyle name="Comma 6 4 2" xfId="8562"/>
    <cellStyle name="Comma 6 4 2 2" xfId="58494"/>
    <cellStyle name="Comma 6 4 2 3" xfId="34433"/>
    <cellStyle name="Comma 6 4 3" xfId="25790"/>
    <cellStyle name="Comma 6 5" xfId="8563"/>
    <cellStyle name="Comma 6 5 2" xfId="34434"/>
    <cellStyle name="Comma 6 6" xfId="22895"/>
    <cellStyle name="Comma 60" xfId="8564"/>
    <cellStyle name="Comma 60 2" xfId="8565"/>
    <cellStyle name="Comma 60 3" xfId="22177"/>
    <cellStyle name="Comma 60 4" xfId="22178"/>
    <cellStyle name="Comma 60 5" xfId="22179"/>
    <cellStyle name="Comma 60 6" xfId="34435"/>
    <cellStyle name="Comma 60 7" xfId="22176"/>
    <cellStyle name="Comma 61" xfId="8566"/>
    <cellStyle name="Comma 61 2" xfId="8567"/>
    <cellStyle name="Comma 61 3" xfId="22181"/>
    <cellStyle name="Comma 61 4" xfId="22182"/>
    <cellStyle name="Comma 61 5" xfId="22183"/>
    <cellStyle name="Comma 61 6" xfId="34436"/>
    <cellStyle name="Comma 61 7" xfId="22180"/>
    <cellStyle name="Comma 62" xfId="8568"/>
    <cellStyle name="Comma 62 2" xfId="8569"/>
    <cellStyle name="Comma 62 3" xfId="22185"/>
    <cellStyle name="Comma 62 4" xfId="22186"/>
    <cellStyle name="Comma 62 5" xfId="22187"/>
    <cellStyle name="Comma 62 6" xfId="22184"/>
    <cellStyle name="Comma 63" xfId="8570"/>
    <cellStyle name="Comma 63 2" xfId="8571"/>
    <cellStyle name="Comma 63 3" xfId="22189"/>
    <cellStyle name="Comma 63 4" xfId="22190"/>
    <cellStyle name="Comma 63 5" xfId="22191"/>
    <cellStyle name="Comma 63 6" xfId="22188"/>
    <cellStyle name="Comma 64" xfId="8572"/>
    <cellStyle name="Comma 64 2" xfId="8573"/>
    <cellStyle name="Comma 64 3" xfId="22193"/>
    <cellStyle name="Comma 64 4" xfId="22194"/>
    <cellStyle name="Comma 64 5" xfId="22195"/>
    <cellStyle name="Comma 64 6" xfId="22192"/>
    <cellStyle name="Comma 65" xfId="8574"/>
    <cellStyle name="Comma 65 2" xfId="8575"/>
    <cellStyle name="Comma 65 3" xfId="22197"/>
    <cellStyle name="Comma 65 4" xfId="22198"/>
    <cellStyle name="Comma 65 5" xfId="22199"/>
    <cellStyle name="Comma 65 6" xfId="22196"/>
    <cellStyle name="Comma 66" xfId="8576"/>
    <cellStyle name="Comma 66 2" xfId="8577"/>
    <cellStyle name="Comma 66 3" xfId="22201"/>
    <cellStyle name="Comma 66 4" xfId="22202"/>
    <cellStyle name="Comma 66 5" xfId="22203"/>
    <cellStyle name="Comma 66 6" xfId="22200"/>
    <cellStyle name="Comma 67" xfId="8578"/>
    <cellStyle name="Comma 67 2" xfId="8579"/>
    <cellStyle name="Comma 67 3" xfId="22205"/>
    <cellStyle name="Comma 67 4" xfId="22206"/>
    <cellStyle name="Comma 67 5" xfId="22207"/>
    <cellStyle name="Comma 67 6" xfId="22204"/>
    <cellStyle name="Comma 68" xfId="8580"/>
    <cellStyle name="Comma 68 10" xfId="8581"/>
    <cellStyle name="Comma 68 11" xfId="8582"/>
    <cellStyle name="Comma 68 12" xfId="8583"/>
    <cellStyle name="Comma 68 13" xfId="22208"/>
    <cellStyle name="Comma 68 2" xfId="8584"/>
    <cellStyle name="Comma 68 2 10" xfId="8585"/>
    <cellStyle name="Comma 68 2 11" xfId="22209"/>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11" xfId="22210"/>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4 9" xfId="22211"/>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69 2" xfId="22213"/>
    <cellStyle name="Comma 69 3" xfId="22214"/>
    <cellStyle name="Comma 69 4" xfId="22212"/>
    <cellStyle name="Comma 7" xfId="9013"/>
    <cellStyle name="Comma 7 2" xfId="9014"/>
    <cellStyle name="Comma 7 2 2" xfId="9015"/>
    <cellStyle name="Comma 7 2 2 2" xfId="9016"/>
    <cellStyle name="Comma 7 2 2 2 2" xfId="58496"/>
    <cellStyle name="Comma 7 2 2 2 3" xfId="22898"/>
    <cellStyle name="Comma 7 2 3" xfId="9017"/>
    <cellStyle name="Comma 7 2 3 2" xfId="22899"/>
    <cellStyle name="Comma 7 2 3 3" xfId="22215"/>
    <cellStyle name="Comma 7 2 4" xfId="9018"/>
    <cellStyle name="Comma 7 2 5" xfId="9019"/>
    <cellStyle name="Comma 7 2 6" xfId="9020"/>
    <cellStyle name="Comma 7 2 7" xfId="9021"/>
    <cellStyle name="Comma 7 2 8" xfId="25989"/>
    <cellStyle name="Comma 7 2 9" xfId="22897"/>
    <cellStyle name="Comma 7 3" xfId="9022"/>
    <cellStyle name="Comma 7 3 2" xfId="9023"/>
    <cellStyle name="Comma 7 3 2 2" xfId="58497"/>
    <cellStyle name="Comma 7 3 2 3" xfId="26038"/>
    <cellStyle name="Comma 7 4" xfId="9024"/>
    <cellStyle name="Comma 7 4 2" xfId="9025"/>
    <cellStyle name="Comma 7 4 2 2" xfId="58495"/>
    <cellStyle name="Comma 7 4 2 3" xfId="34437"/>
    <cellStyle name="Comma 7 4 3" xfId="9026"/>
    <cellStyle name="Comma 7 5" xfId="22896"/>
    <cellStyle name="Comma 70" xfId="9027"/>
    <cellStyle name="Comma 70 2" xfId="22216"/>
    <cellStyle name="Comma 71" xfId="9028"/>
    <cellStyle name="Comma 71 2" xfId="22217"/>
    <cellStyle name="Comma 72" xfId="9029"/>
    <cellStyle name="Comma 72 2" xfId="22218"/>
    <cellStyle name="Comma 73" xfId="9030"/>
    <cellStyle name="Comma 73 2" xfId="22219"/>
    <cellStyle name="Comma 73 3" xfId="22220"/>
    <cellStyle name="Comma 73 4" xfId="22221"/>
    <cellStyle name="Comma 74" xfId="9031"/>
    <cellStyle name="Comma 74 2" xfId="22222"/>
    <cellStyle name="Comma 75" xfId="9032"/>
    <cellStyle name="Comma 75 2" xfId="22223"/>
    <cellStyle name="Comma 76" xfId="9033"/>
    <cellStyle name="Comma 76 2" xfId="22224"/>
    <cellStyle name="Comma 77" xfId="9034"/>
    <cellStyle name="Comma 77 2" xfId="22225"/>
    <cellStyle name="Comma 78" xfId="9035"/>
    <cellStyle name="Comma 78 2" xfId="22226"/>
    <cellStyle name="Comma 79" xfId="9036"/>
    <cellStyle name="Comma 79 2" xfId="22227"/>
    <cellStyle name="Comma 8" xfId="9037"/>
    <cellStyle name="Comma 8 10" xfId="9038"/>
    <cellStyle name="Comma 8 11" xfId="9039"/>
    <cellStyle name="Comma 8 12" xfId="26037"/>
    <cellStyle name="Comma 8 13" xfId="34438"/>
    <cellStyle name="Comma 8 14" xfId="22900"/>
    <cellStyle name="Comma 8 2" xfId="9040"/>
    <cellStyle name="Comma 8 2 2" xfId="9041"/>
    <cellStyle name="Comma 8 2 2 2" xfId="9042"/>
    <cellStyle name="Comma 8 2 2 2 2" xfId="58499"/>
    <cellStyle name="Comma 8 2 2 2 3" xfId="22902"/>
    <cellStyle name="Comma 8 2 3" xfId="9043"/>
    <cellStyle name="Comma 8 2 3 2" xfId="22903"/>
    <cellStyle name="Comma 8 2 3 3" xfId="22228"/>
    <cellStyle name="Comma 8 2 4" xfId="9044"/>
    <cellStyle name="Comma 8 2 5" xfId="9045"/>
    <cellStyle name="Comma 8 2 6" xfId="9046"/>
    <cellStyle name="Comma 8 2 7" xfId="9047"/>
    <cellStyle name="Comma 8 2 7 2" xfId="26036"/>
    <cellStyle name="Comma 8 2 8" xfId="9048"/>
    <cellStyle name="Comma 8 2 8 2" xfId="25990"/>
    <cellStyle name="Comma 8 2 9" xfId="22901"/>
    <cellStyle name="Comma 8 3" xfId="9049"/>
    <cellStyle name="Comma 8 3 2" xfId="9050"/>
    <cellStyle name="Comma 8 3 2 2" xfId="58500"/>
    <cellStyle name="Comma 8 3 2 3" xfId="22904"/>
    <cellStyle name="Comma 8 3_PORTFOLIO" xfId="58739"/>
    <cellStyle name="Comma 8 4" xfId="9051"/>
    <cellStyle name="Comma 8 4 2" xfId="9052"/>
    <cellStyle name="Comma 8 4 2 2" xfId="58498"/>
    <cellStyle name="Comma 8 4 2 3" xfId="22905"/>
    <cellStyle name="Comma 8 4_PORTFOLIO" xfId="58740"/>
    <cellStyle name="Comma 8 5" xfId="9053"/>
    <cellStyle name="Comma 8 6" xfId="9054"/>
    <cellStyle name="Comma 8 7" xfId="9055"/>
    <cellStyle name="Comma 8 8" xfId="9056"/>
    <cellStyle name="Comma 8 9" xfId="9057"/>
    <cellStyle name="Comma 80" xfId="9058"/>
    <cellStyle name="Comma 80 2" xfId="22229"/>
    <cellStyle name="Comma 81" xfId="9059"/>
    <cellStyle name="Comma 81 2" xfId="22230"/>
    <cellStyle name="Comma 82" xfId="9060"/>
    <cellStyle name="Comma 82 2" xfId="22232"/>
    <cellStyle name="Comma 82 3" xfId="58457"/>
    <cellStyle name="Comma 82 4" xfId="22231"/>
    <cellStyle name="Comma 83" xfId="9061"/>
    <cellStyle name="Comma 83 2" xfId="22234"/>
    <cellStyle name="Comma 83 3" xfId="58458"/>
    <cellStyle name="Comma 83 4" xfId="22233"/>
    <cellStyle name="Comma 84" xfId="9062"/>
    <cellStyle name="Comma 84 2" xfId="22236"/>
    <cellStyle name="Comma 84 3" xfId="58459"/>
    <cellStyle name="Comma 84 4" xfId="22235"/>
    <cellStyle name="Comma 85" xfId="9063"/>
    <cellStyle name="Comma 85 2" xfId="22238"/>
    <cellStyle name="Comma 85 3" xfId="58460"/>
    <cellStyle name="Comma 85 4" xfId="22237"/>
    <cellStyle name="Comma 86" xfId="9064"/>
    <cellStyle name="Comma 86 2" xfId="22240"/>
    <cellStyle name="Comma 86 3" xfId="58461"/>
    <cellStyle name="Comma 86 4" xfId="22239"/>
    <cellStyle name="Comma 87" xfId="9065"/>
    <cellStyle name="Comma 87 2" xfId="22242"/>
    <cellStyle name="Comma 87 3" xfId="58462"/>
    <cellStyle name="Comma 87 4" xfId="22241"/>
    <cellStyle name="Comma 88" xfId="9066"/>
    <cellStyle name="Comma 88 2" xfId="22244"/>
    <cellStyle name="Comma 88 3" xfId="58463"/>
    <cellStyle name="Comma 88 4" xfId="22243"/>
    <cellStyle name="Comma 89" xfId="9067"/>
    <cellStyle name="Comma 89 2" xfId="22246"/>
    <cellStyle name="Comma 89 3" xfId="58464"/>
    <cellStyle name="Comma 89 4" xfId="22245"/>
    <cellStyle name="Comma 9" xfId="9068"/>
    <cellStyle name="Comma 9 10" xfId="9069"/>
    <cellStyle name="Comma 9 11" xfId="9070"/>
    <cellStyle name="Comma 9 12" xfId="9071"/>
    <cellStyle name="Comma 9 13" xfId="9072"/>
    <cellStyle name="Comma 9 13 2" xfId="26047"/>
    <cellStyle name="Comma 9 14" xfId="25791"/>
    <cellStyle name="Comma 9 14 2" xfId="34439"/>
    <cellStyle name="Comma 9 14 3" xfId="34440"/>
    <cellStyle name="Comma 9 15" xfId="34441"/>
    <cellStyle name="Comma 9 16" xfId="34442"/>
    <cellStyle name="Comma 9 17" xfId="22906"/>
    <cellStyle name="Comma 9 2" xfId="9073"/>
    <cellStyle name="Comma 9 2 2" xfId="9074"/>
    <cellStyle name="Comma 9 2 2 2" xfId="9075"/>
    <cellStyle name="Comma 9 2 2 2 2" xfId="58465"/>
    <cellStyle name="Comma 9 2 2 2 3" xfId="34443"/>
    <cellStyle name="Comma 9 2 2 3" xfId="34444"/>
    <cellStyle name="Comma 9 2 2 4" xfId="25793"/>
    <cellStyle name="Comma 9 2 2_PORTFOLIO" xfId="58741"/>
    <cellStyle name="Comma 9 2 3" xfId="9076"/>
    <cellStyle name="Comma 9 2 3 2" xfId="9077"/>
    <cellStyle name="Comma 9 2 3 2 2" xfId="58501"/>
    <cellStyle name="Comma 9 2 3 2 3" xfId="26035"/>
    <cellStyle name="Comma 9 2 4" xfId="25792"/>
    <cellStyle name="Comma 9 2 4 2" xfId="34445"/>
    <cellStyle name="Comma 9 2 4 3" xfId="34446"/>
    <cellStyle name="Comma 9 2 5" xfId="34447"/>
    <cellStyle name="Comma 9 2 5 2" xfId="34448"/>
    <cellStyle name="Comma 9 2 5 3" xfId="34449"/>
    <cellStyle name="Comma 9 2 6" xfId="34450"/>
    <cellStyle name="Comma 9 2 7" xfId="34451"/>
    <cellStyle name="Comma 9 2 8" xfId="22907"/>
    <cellStyle name="Comma 9 3" xfId="9078"/>
    <cellStyle name="Comma 9 3 10" xfId="34452"/>
    <cellStyle name="Comma 9 3 11" xfId="22908"/>
    <cellStyle name="Comma 9 3 2" xfId="9079"/>
    <cellStyle name="Comma 9 3 2 2" xfId="9080"/>
    <cellStyle name="Comma 9 3 3" xfId="9081"/>
    <cellStyle name="Comma 9 3 4" xfId="9082"/>
    <cellStyle name="Comma 9 3 5" xfId="9083"/>
    <cellStyle name="Comma 9 3 6" xfId="9084"/>
    <cellStyle name="Comma 9 3 7" xfId="9085"/>
    <cellStyle name="Comma 9 3 7 2" xfId="26034"/>
    <cellStyle name="Comma 9 3 8" xfId="25794"/>
    <cellStyle name="Comma 9 3 8 2" xfId="34453"/>
    <cellStyle name="Comma 9 3 8 3" xfId="34454"/>
    <cellStyle name="Comma 9 3 9" xfId="34455"/>
    <cellStyle name="Comma 9 3_PORTFOLIO" xfId="58742"/>
    <cellStyle name="Comma 9 4" xfId="9086"/>
    <cellStyle name="Comma 9 4 2" xfId="26033"/>
    <cellStyle name="Comma 9 4 3" xfId="25795"/>
    <cellStyle name="Comma 9 4 3 2" xfId="34456"/>
    <cellStyle name="Comma 9 4 3 3" xfId="34457"/>
    <cellStyle name="Comma 9 4 4" xfId="34458"/>
    <cellStyle name="Comma 9 4 5" xfId="34459"/>
    <cellStyle name="Comma 9 4 6" xfId="22909"/>
    <cellStyle name="Comma 9 4 7" xfId="22247"/>
    <cellStyle name="Comma 9 4_PORTFOLIO" xfId="58743"/>
    <cellStyle name="Comma 9 5" xfId="9087"/>
    <cellStyle name="Comma 9 5 2" xfId="26032"/>
    <cellStyle name="Comma 9 5 3" xfId="25796"/>
    <cellStyle name="Comma 9 5 3 2" xfId="34460"/>
    <cellStyle name="Comma 9 5 3 3" xfId="34461"/>
    <cellStyle name="Comma 9 5 4" xfId="34462"/>
    <cellStyle name="Comma 9 5 5" xfId="34463"/>
    <cellStyle name="Comma 9 5 6" xfId="22910"/>
    <cellStyle name="Comma 9 5 7" xfId="22248"/>
    <cellStyle name="Comma 9 5_PORTFOLIO" xfId="58744"/>
    <cellStyle name="Comma 9 6" xfId="9088"/>
    <cellStyle name="Comma 9 6 2" xfId="26031"/>
    <cellStyle name="Comma 9 6 3" xfId="25797"/>
    <cellStyle name="Comma 9 6 3 2" xfId="34464"/>
    <cellStyle name="Comma 9 6 3 3" xfId="34465"/>
    <cellStyle name="Comma 9 6 4" xfId="34466"/>
    <cellStyle name="Comma 9 6 5" xfId="34467"/>
    <cellStyle name="Comma 9 6 6" xfId="22911"/>
    <cellStyle name="Comma 9 6_PORTFOLIO" xfId="58745"/>
    <cellStyle name="Comma 9 7" xfId="9089"/>
    <cellStyle name="Comma 9 7 2" xfId="26030"/>
    <cellStyle name="Comma 9 7 3" xfId="25798"/>
    <cellStyle name="Comma 9 7 3 2" xfId="34468"/>
    <cellStyle name="Comma 9 7 3 3" xfId="34469"/>
    <cellStyle name="Comma 9 7 4" xfId="34470"/>
    <cellStyle name="Comma 9 7 5" xfId="34471"/>
    <cellStyle name="Comma 9 7 6" xfId="22912"/>
    <cellStyle name="Comma 9 7_PORTFOLIO" xfId="58746"/>
    <cellStyle name="Comma 9 8" xfId="9090"/>
    <cellStyle name="Comma 9 8 2" xfId="26029"/>
    <cellStyle name="Comma 9 8 3" xfId="25799"/>
    <cellStyle name="Comma 9 8 3 2" xfId="34472"/>
    <cellStyle name="Comma 9 8 3 3" xfId="34473"/>
    <cellStyle name="Comma 9 8 4" xfId="34474"/>
    <cellStyle name="Comma 9 8 5" xfId="34475"/>
    <cellStyle name="Comma 9 8 6" xfId="22913"/>
    <cellStyle name="Comma 9 8_PORTFOLIO" xfId="58747"/>
    <cellStyle name="Comma 9 9" xfId="9091"/>
    <cellStyle name="Comma 9 9 2" xfId="9092"/>
    <cellStyle name="Comma 9 9 3" xfId="34476"/>
    <cellStyle name="Comma 9_PORTFOLIO" xfId="58748"/>
    <cellStyle name="Comma 90" xfId="9093"/>
    <cellStyle name="Comma 90 2" xfId="22250"/>
    <cellStyle name="Comma 90 3" xfId="58466"/>
    <cellStyle name="Comma 90 4" xfId="22249"/>
    <cellStyle name="Comma 91" xfId="9094"/>
    <cellStyle name="Comma 91 2" xfId="22252"/>
    <cellStyle name="Comma 91 3" xfId="58467"/>
    <cellStyle name="Comma 91 4" xfId="22251"/>
    <cellStyle name="Comma 92" xfId="9095"/>
    <cellStyle name="Comma 92 2" xfId="22254"/>
    <cellStyle name="Comma 92 3" xfId="58468"/>
    <cellStyle name="Comma 92 4" xfId="22253"/>
    <cellStyle name="Comma 93" xfId="9096"/>
    <cellStyle name="Comma 93 2" xfId="22256"/>
    <cellStyle name="Comma 93 3" xfId="58469"/>
    <cellStyle name="Comma 93 4" xfId="22255"/>
    <cellStyle name="Comma 94" xfId="9097"/>
    <cellStyle name="Comma 95" xfId="9098"/>
    <cellStyle name="Comma 96" xfId="9099"/>
    <cellStyle name="Comma 97" xfId="9100"/>
    <cellStyle name="Comma 98" xfId="9101"/>
    <cellStyle name="Comma 98 2" xfId="9102"/>
    <cellStyle name="Comma 99" xfId="9103"/>
    <cellStyle name="Comma 99 2" xfId="58470"/>
    <cellStyle name="Comma 99 3" xfId="22257"/>
    <cellStyle name="Comma0 - Style3" xfId="9104"/>
    <cellStyle name="Comma0 - Style3 2" xfId="23715"/>
    <cellStyle name="Comma0 - Style3 2 2" xfId="24583"/>
    <cellStyle name="Comma0 - Style3 2 2 2" xfId="34477"/>
    <cellStyle name="Comma0 - Style3 2 2 2 2" xfId="34478"/>
    <cellStyle name="Comma0 - Style3 2 2 2 3" xfId="34479"/>
    <cellStyle name="Comma0 - Style3 2 2 3" xfId="34480"/>
    <cellStyle name="Comma0 - Style3 2 2 4" xfId="34481"/>
    <cellStyle name="Comma0 - Style3 2 3" xfId="34482"/>
    <cellStyle name="Comma0 - Style3 2 3 2" xfId="34483"/>
    <cellStyle name="Comma0 - Style3 2 3 3" xfId="34484"/>
    <cellStyle name="Comma0 - Style3 2 4" xfId="34485"/>
    <cellStyle name="Comma0 - Style3 2 5" xfId="34486"/>
    <cellStyle name="Comma0 - Style3 3" xfId="24584"/>
    <cellStyle name="Comma0 - Style3 3 2" xfId="34487"/>
    <cellStyle name="Comma0 - Style3 3 2 2" xfId="34488"/>
    <cellStyle name="Comma0 - Style3 3 2 3" xfId="34489"/>
    <cellStyle name="Comma0 - Style3 3 3" xfId="34490"/>
    <cellStyle name="Comma0 - Style3 3 4" xfId="34491"/>
    <cellStyle name="Comma0 - Style3 4" xfId="26332"/>
    <cellStyle name="Comma0 - Style3 4 2" xfId="34492"/>
    <cellStyle name="Comma0 - Style3 4 3" xfId="34493"/>
    <cellStyle name="Comma0 - Style3 5" xfId="34494"/>
    <cellStyle name="Comma0 - Style3 6" xfId="34495"/>
    <cellStyle name="Comma0 - Style3 6 2" xfId="58309"/>
    <cellStyle name="Comma0 - Style3 7" xfId="2291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2 8" xfId="22915"/>
    <cellStyle name="Currency 3" xfId="9121"/>
    <cellStyle name="Currency 3 2" xfId="9122"/>
    <cellStyle name="Currency 3 3" xfId="22916"/>
    <cellStyle name="Currency 4" xfId="9123"/>
    <cellStyle name="Currency 4 2" xfId="22917"/>
    <cellStyle name="Currency 5" xfId="9124"/>
    <cellStyle name="Currency 5 2" xfId="22918"/>
    <cellStyle name="Currency 6" xfId="9125"/>
    <cellStyle name="Currency 7" xfId="9126"/>
    <cellStyle name="Currency 8" xfId="9127"/>
    <cellStyle name="Currency 9" xfId="9128"/>
    <cellStyle name="Date - Style2" xfId="9129"/>
    <cellStyle name="Date - Style2 2" xfId="23716"/>
    <cellStyle name="Date - Style2 2 2" xfId="34496"/>
    <cellStyle name="Date - Style2 2 2 2" xfId="34497"/>
    <cellStyle name="Date - Style2 2 2 3" xfId="34498"/>
    <cellStyle name="Date - Style2 2 3" xfId="34499"/>
    <cellStyle name="Date - Style2 2 4" xfId="34500"/>
    <cellStyle name="Date - Style2 3" xfId="24585"/>
    <cellStyle name="Date - Style2 3 2" xfId="34501"/>
    <cellStyle name="Date - Style2 3 2 2" xfId="34502"/>
    <cellStyle name="Date - Style2 3 2 3" xfId="34503"/>
    <cellStyle name="Date - Style2 3 3" xfId="34504"/>
    <cellStyle name="Date - Style2 3 4" xfId="34505"/>
    <cellStyle name="Date - Style2 4" xfId="34506"/>
    <cellStyle name="Date - Style2 4 2" xfId="34507"/>
    <cellStyle name="Date - Style2 4 3" xfId="34508"/>
    <cellStyle name="Date - Style2 5" xfId="34509"/>
    <cellStyle name="Date - Style2 6" xfId="34510"/>
    <cellStyle name="Date - Style2 6 2" xfId="58310"/>
    <cellStyle name="Date - Style2 7" xfId="22919"/>
    <cellStyle name="Date Short" xfId="9130"/>
    <cellStyle name="DELTA" xfId="9131"/>
    <cellStyle name="DELTA 2" xfId="9132"/>
    <cellStyle name="DELTA 2 2" xfId="24586"/>
    <cellStyle name="DELTA 3" xfId="9133"/>
    <cellStyle name="DELTA 3 2" xfId="24587"/>
    <cellStyle name="DELTA 4" xfId="9134"/>
    <cellStyle name="DELTA 4 2" xfId="24588"/>
    <cellStyle name="DELTA 5" xfId="9135"/>
    <cellStyle name="DELTA 6" xfId="9136"/>
    <cellStyle name="DELTA 7" xfId="9137"/>
    <cellStyle name="Dezimal [0]" xfId="9138"/>
    <cellStyle name="Dezimal_AX-5-Loan-Portfolio-Efficiency-310899" xfId="9139"/>
    <cellStyle name="Emphasis 1" xfId="9140"/>
    <cellStyle name="Emphasis 1 2" xfId="23717"/>
    <cellStyle name="Emphasis 1 2 2" xfId="24589"/>
    <cellStyle name="Emphasis 1 2 2 2" xfId="34511"/>
    <cellStyle name="Emphasis 1 2 2 2 2" xfId="34512"/>
    <cellStyle name="Emphasis 1 2 2 2 3" xfId="34513"/>
    <cellStyle name="Emphasis 1 2 2 3" xfId="34514"/>
    <cellStyle name="Emphasis 1 2 2 4" xfId="34515"/>
    <cellStyle name="Emphasis 1 2 3" xfId="34516"/>
    <cellStyle name="Emphasis 1 2 3 2" xfId="34517"/>
    <cellStyle name="Emphasis 1 2 3 3" xfId="34518"/>
    <cellStyle name="Emphasis 1 2 4" xfId="34519"/>
    <cellStyle name="Emphasis 1 2 5" xfId="34520"/>
    <cellStyle name="Emphasis 1 3" xfId="24590"/>
    <cellStyle name="Emphasis 1 3 2" xfId="34521"/>
    <cellStyle name="Emphasis 1 3 2 2" xfId="34522"/>
    <cellStyle name="Emphasis 1 3 2 3" xfId="34523"/>
    <cellStyle name="Emphasis 1 3 3" xfId="34524"/>
    <cellStyle name="Emphasis 1 3 4" xfId="34525"/>
    <cellStyle name="Emphasis 1 4" xfId="34526"/>
    <cellStyle name="Emphasis 1 4 2" xfId="34527"/>
    <cellStyle name="Emphasis 1 4 3" xfId="34528"/>
    <cellStyle name="Emphasis 1 5" xfId="34529"/>
    <cellStyle name="Emphasis 1 6" xfId="34530"/>
    <cellStyle name="Emphasis 1 7" xfId="22920"/>
    <cellStyle name="Emphasis 2" xfId="9141"/>
    <cellStyle name="Emphasis 2 2" xfId="23718"/>
    <cellStyle name="Emphasis 2 2 2" xfId="24591"/>
    <cellStyle name="Emphasis 2 2 2 2" xfId="34531"/>
    <cellStyle name="Emphasis 2 2 2 2 2" xfId="34532"/>
    <cellStyle name="Emphasis 2 2 2 2 3" xfId="34533"/>
    <cellStyle name="Emphasis 2 2 2 3" xfId="34534"/>
    <cellStyle name="Emphasis 2 2 2 4" xfId="34535"/>
    <cellStyle name="Emphasis 2 2 3" xfId="34536"/>
    <cellStyle name="Emphasis 2 2 3 2" xfId="34537"/>
    <cellStyle name="Emphasis 2 2 3 3" xfId="34538"/>
    <cellStyle name="Emphasis 2 2 4" xfId="34539"/>
    <cellStyle name="Emphasis 2 2 5" xfId="34540"/>
    <cellStyle name="Emphasis 2 3" xfId="24592"/>
    <cellStyle name="Emphasis 2 3 2" xfId="34541"/>
    <cellStyle name="Emphasis 2 3 2 2" xfId="34542"/>
    <cellStyle name="Emphasis 2 3 2 3" xfId="34543"/>
    <cellStyle name="Emphasis 2 3 3" xfId="34544"/>
    <cellStyle name="Emphasis 2 3 4" xfId="34545"/>
    <cellStyle name="Emphasis 2 4" xfId="34546"/>
    <cellStyle name="Emphasis 2 4 2" xfId="34547"/>
    <cellStyle name="Emphasis 2 4 3" xfId="34548"/>
    <cellStyle name="Emphasis 2 5" xfId="34549"/>
    <cellStyle name="Emphasis 2 6" xfId="34550"/>
    <cellStyle name="Emphasis 2 7" xfId="22921"/>
    <cellStyle name="Emphasis 3" xfId="9142"/>
    <cellStyle name="Emphasis 3 2" xfId="23719"/>
    <cellStyle name="Emphasis 3 2 2" xfId="24593"/>
    <cellStyle name="Emphasis 3 2 2 2" xfId="34551"/>
    <cellStyle name="Emphasis 3 2 2 2 2" xfId="34552"/>
    <cellStyle name="Emphasis 3 2 2 2 3" xfId="34553"/>
    <cellStyle name="Emphasis 3 2 2 3" xfId="34554"/>
    <cellStyle name="Emphasis 3 2 2 4" xfId="34555"/>
    <cellStyle name="Emphasis 3 2 3" xfId="34556"/>
    <cellStyle name="Emphasis 3 2 3 2" xfId="34557"/>
    <cellStyle name="Emphasis 3 2 3 3" xfId="34558"/>
    <cellStyle name="Emphasis 3 2 4" xfId="34559"/>
    <cellStyle name="Emphasis 3 2 5" xfId="34560"/>
    <cellStyle name="Emphasis 3 3" xfId="24594"/>
    <cellStyle name="Emphasis 3 3 2" xfId="34561"/>
    <cellStyle name="Emphasis 3 3 2 2" xfId="34562"/>
    <cellStyle name="Emphasis 3 3 2 3" xfId="34563"/>
    <cellStyle name="Emphasis 3 3 3" xfId="34564"/>
    <cellStyle name="Emphasis 3 3 4" xfId="34565"/>
    <cellStyle name="Emphasis 3 4" xfId="34566"/>
    <cellStyle name="Emphasis 3 4 2" xfId="34567"/>
    <cellStyle name="Emphasis 3 4 3" xfId="34568"/>
    <cellStyle name="Emphasis 3 5" xfId="34569"/>
    <cellStyle name="Emphasis 3 6" xfId="34570"/>
    <cellStyle name="Emphasis 3 7" xfId="22922"/>
    <cellStyle name="Enter Currency (0)" xfId="9143"/>
    <cellStyle name="Enter Currency (2)" xfId="9144"/>
    <cellStyle name="Enter Units (0)" xfId="9145"/>
    <cellStyle name="Enter Units (1)" xfId="9146"/>
    <cellStyle name="Enter Units (2)" xfId="9147"/>
    <cellStyle name="Euro" xfId="9148"/>
    <cellStyle name="Euro 10" xfId="34571"/>
    <cellStyle name="Euro 11" xfId="34572"/>
    <cellStyle name="Euro 11 2" xfId="58311"/>
    <cellStyle name="Euro 2" xfId="9149"/>
    <cellStyle name="Euro 2 2" xfId="24135"/>
    <cellStyle name="Euro 2 2 2" xfId="24595"/>
    <cellStyle name="Euro 2 2 2 2" xfId="34573"/>
    <cellStyle name="Euro 2 2 2 2 2" xfId="34574"/>
    <cellStyle name="Euro 2 2 2 2 3" xfId="34575"/>
    <cellStyle name="Euro 2 2 2 3" xfId="34576"/>
    <cellStyle name="Euro 2 2 2 4" xfId="34577"/>
    <cellStyle name="Euro 2 2 3" xfId="34578"/>
    <cellStyle name="Euro 2 2 3 2" xfId="34579"/>
    <cellStyle name="Euro 2 2 3 3" xfId="34580"/>
    <cellStyle name="Euro 2 2 4" xfId="34581"/>
    <cellStyle name="Euro 2 2 5" xfId="34582"/>
    <cellStyle name="Euro 2 3" xfId="24596"/>
    <cellStyle name="Euro 2 3 2" xfId="34583"/>
    <cellStyle name="Euro 2 3 2 2" xfId="34584"/>
    <cellStyle name="Euro 2 3 2 3" xfId="34585"/>
    <cellStyle name="Euro 2 3 3" xfId="34586"/>
    <cellStyle name="Euro 2 3 4" xfId="34587"/>
    <cellStyle name="Euro 2 4" xfId="34588"/>
    <cellStyle name="Euro 2 4 2" xfId="34589"/>
    <cellStyle name="Euro 2 4 3" xfId="34590"/>
    <cellStyle name="Euro 2 5" xfId="34591"/>
    <cellStyle name="Euro 2 6" xfId="34592"/>
    <cellStyle name="Euro 2 7" xfId="23338"/>
    <cellStyle name="Euro 3" xfId="9150"/>
    <cellStyle name="Euro 3 2" xfId="24136"/>
    <cellStyle name="Euro 3 2 2" xfId="24597"/>
    <cellStyle name="Euro 3 2 2 2" xfId="34593"/>
    <cellStyle name="Euro 3 2 2 2 2" xfId="34594"/>
    <cellStyle name="Euro 3 2 2 2 3" xfId="34595"/>
    <cellStyle name="Euro 3 2 2 3" xfId="34596"/>
    <cellStyle name="Euro 3 2 2 4" xfId="34597"/>
    <cellStyle name="Euro 3 2 3" xfId="34598"/>
    <cellStyle name="Euro 3 2 3 2" xfId="34599"/>
    <cellStyle name="Euro 3 2 3 3" xfId="34600"/>
    <cellStyle name="Euro 3 2 4" xfId="34601"/>
    <cellStyle name="Euro 3 2 5" xfId="34602"/>
    <cellStyle name="Euro 3 3" xfId="24598"/>
    <cellStyle name="Euro 3 3 2" xfId="34603"/>
    <cellStyle name="Euro 3 3 2 2" xfId="34604"/>
    <cellStyle name="Euro 3 3 2 3" xfId="34605"/>
    <cellStyle name="Euro 3 3 3" xfId="34606"/>
    <cellStyle name="Euro 3 3 4" xfId="34607"/>
    <cellStyle name="Euro 3 4" xfId="34608"/>
    <cellStyle name="Euro 3 4 2" xfId="34609"/>
    <cellStyle name="Euro 3 4 3" xfId="34610"/>
    <cellStyle name="Euro 3 5" xfId="34611"/>
    <cellStyle name="Euro 3 6" xfId="34612"/>
    <cellStyle name="Euro 4" xfId="23339"/>
    <cellStyle name="Euro 4 2" xfId="24137"/>
    <cellStyle name="Euro 4 2 2" xfId="24599"/>
    <cellStyle name="Euro 4 2 2 2" xfId="34613"/>
    <cellStyle name="Euro 4 2 2 2 2" xfId="34614"/>
    <cellStyle name="Euro 4 2 2 2 3" xfId="34615"/>
    <cellStyle name="Euro 4 2 2 3" xfId="34616"/>
    <cellStyle name="Euro 4 2 2 4" xfId="34617"/>
    <cellStyle name="Euro 4 2 3" xfId="34618"/>
    <cellStyle name="Euro 4 2 3 2" xfId="34619"/>
    <cellStyle name="Euro 4 2 3 3" xfId="34620"/>
    <cellStyle name="Euro 4 2 4" xfId="34621"/>
    <cellStyle name="Euro 4 2 5" xfId="34622"/>
    <cellStyle name="Euro 4 3" xfId="24600"/>
    <cellStyle name="Euro 4 3 2" xfId="34623"/>
    <cellStyle name="Euro 4 3 2 2" xfId="34624"/>
    <cellStyle name="Euro 4 3 2 3" xfId="34625"/>
    <cellStyle name="Euro 4 3 3" xfId="34626"/>
    <cellStyle name="Euro 4 3 4" xfId="34627"/>
    <cellStyle name="Euro 4 4" xfId="34628"/>
    <cellStyle name="Euro 4 4 2" xfId="34629"/>
    <cellStyle name="Euro 4 4 3" xfId="34630"/>
    <cellStyle name="Euro 4 5" xfId="34631"/>
    <cellStyle name="Euro 4 6" xfId="34632"/>
    <cellStyle name="Euro 5" xfId="23340"/>
    <cellStyle name="Euro 5 2" xfId="24138"/>
    <cellStyle name="Euro 5 2 2" xfId="34633"/>
    <cellStyle name="Euro 5 2 2 2" xfId="34634"/>
    <cellStyle name="Euro 5 2 2 3" xfId="34635"/>
    <cellStyle name="Euro 5 2 3" xfId="34636"/>
    <cellStyle name="Euro 5 2 4" xfId="34637"/>
    <cellStyle name="Euro 5 3" xfId="24601"/>
    <cellStyle name="Euro 5 3 2" xfId="34638"/>
    <cellStyle name="Euro 5 3 2 2" xfId="34639"/>
    <cellStyle name="Euro 5 3 2 3" xfId="34640"/>
    <cellStyle name="Euro 5 3 3" xfId="34641"/>
    <cellStyle name="Euro 5 3 4" xfId="34642"/>
    <cellStyle name="Euro 5 4" xfId="34643"/>
    <cellStyle name="Euro 5 4 2" xfId="34644"/>
    <cellStyle name="Euro 5 4 3" xfId="34645"/>
    <cellStyle name="Euro 5 5" xfId="34646"/>
    <cellStyle name="Euro 5 6" xfId="34647"/>
    <cellStyle name="Euro 6" xfId="23341"/>
    <cellStyle name="Euro 6 2" xfId="24139"/>
    <cellStyle name="Euro 6 2 2" xfId="34648"/>
    <cellStyle name="Euro 6 2 2 2" xfId="34649"/>
    <cellStyle name="Euro 6 2 2 3" xfId="34650"/>
    <cellStyle name="Euro 6 2 3" xfId="34651"/>
    <cellStyle name="Euro 6 2 4" xfId="34652"/>
    <cellStyle name="Euro 6 3" xfId="24602"/>
    <cellStyle name="Euro 6 3 2" xfId="34653"/>
    <cellStyle name="Euro 6 3 2 2" xfId="34654"/>
    <cellStyle name="Euro 6 3 2 3" xfId="34655"/>
    <cellStyle name="Euro 6 3 3" xfId="34656"/>
    <cellStyle name="Euro 6 3 4" xfId="34657"/>
    <cellStyle name="Euro 6 4" xfId="34658"/>
    <cellStyle name="Euro 6 4 2" xfId="34659"/>
    <cellStyle name="Euro 6 4 3" xfId="34660"/>
    <cellStyle name="Euro 6 5" xfId="34661"/>
    <cellStyle name="Euro 6 6" xfId="34662"/>
    <cellStyle name="Euro 7" xfId="23720"/>
    <cellStyle name="Euro 7 2" xfId="24603"/>
    <cellStyle name="Euro 7 2 2" xfId="34663"/>
    <cellStyle name="Euro 7 2 2 2" xfId="34664"/>
    <cellStyle name="Euro 7 2 2 3" xfId="34665"/>
    <cellStyle name="Euro 7 2 3" xfId="34666"/>
    <cellStyle name="Euro 7 2 4" xfId="34667"/>
    <cellStyle name="Euro 7 3" xfId="34668"/>
    <cellStyle name="Euro 7 3 2" xfId="34669"/>
    <cellStyle name="Euro 7 3 3" xfId="34670"/>
    <cellStyle name="Euro 7 4" xfId="34671"/>
    <cellStyle name="Euro 7 5" xfId="34672"/>
    <cellStyle name="Euro 8" xfId="24604"/>
    <cellStyle name="Euro 8 2" xfId="34673"/>
    <cellStyle name="Euro 8 2 2" xfId="34674"/>
    <cellStyle name="Euro 8 2 3" xfId="34675"/>
    <cellStyle name="Euro 8 3" xfId="34676"/>
    <cellStyle name="Euro 8 4" xfId="34677"/>
    <cellStyle name="Euro 9" xfId="34678"/>
    <cellStyle name="Euro 9 2" xfId="34679"/>
    <cellStyle name="Euro 9 3" xfId="34680"/>
    <cellStyle name="Explanatory Text 2" xfId="9151"/>
    <cellStyle name="Explanatory Text 2 10" xfId="9152"/>
    <cellStyle name="Explanatory Text 2 10 10" xfId="34681"/>
    <cellStyle name="Explanatory Text 2 10 11" xfId="34682"/>
    <cellStyle name="Explanatory Text 2 10 12" xfId="22923"/>
    <cellStyle name="Explanatory Text 2 10 2" xfId="23721"/>
    <cellStyle name="Explanatory Text 2 10 2 2" xfId="34683"/>
    <cellStyle name="Explanatory Text 2 10 2 2 2" xfId="34684"/>
    <cellStyle name="Explanatory Text 2 10 2 2 3" xfId="34685"/>
    <cellStyle name="Explanatory Text 2 10 2 3" xfId="34686"/>
    <cellStyle name="Explanatory Text 2 10 2 4" xfId="34687"/>
    <cellStyle name="Explanatory Text 2 10 2_AFS-Nino" xfId="34688"/>
    <cellStyle name="Explanatory Text 2 10 3" xfId="24605"/>
    <cellStyle name="Explanatory Text 2 10 3 2" xfId="34689"/>
    <cellStyle name="Explanatory Text 2 10 3 2 2" xfId="34690"/>
    <cellStyle name="Explanatory Text 2 10 3 2 3" xfId="34691"/>
    <cellStyle name="Explanatory Text 2 10 3 3" xfId="34692"/>
    <cellStyle name="Explanatory Text 2 10 3 4" xfId="34693"/>
    <cellStyle name="Explanatory Text 2 10 3_AFS-Nino" xfId="34694"/>
    <cellStyle name="Explanatory Text 2 10 4" xfId="34695"/>
    <cellStyle name="Explanatory Text 2 10 4 2" xfId="34696"/>
    <cellStyle name="Explanatory Text 2 10 4 3" xfId="34697"/>
    <cellStyle name="Explanatory Text 2 10 5" xfId="34698"/>
    <cellStyle name="Explanatory Text 2 10 6" xfId="34699"/>
    <cellStyle name="Explanatory Text 2 10 7" xfId="34700"/>
    <cellStyle name="Explanatory Text 2 10 8" xfId="34701"/>
    <cellStyle name="Explanatory Text 2 10 9" xfId="34702"/>
    <cellStyle name="Explanatory Text 2 10_AFS-Nino" xfId="34703"/>
    <cellStyle name="Explanatory Text 2 11" xfId="9153"/>
    <cellStyle name="Explanatory Text 2 11 2" xfId="34704"/>
    <cellStyle name="Explanatory Text 2 11 2 2" xfId="34705"/>
    <cellStyle name="Explanatory Text 2 11 2 3" xfId="34706"/>
    <cellStyle name="Explanatory Text 2 11 3" xfId="34707"/>
    <cellStyle name="Explanatory Text 2 11 4" xfId="34708"/>
    <cellStyle name="Explanatory Text 2 11 5" xfId="24108"/>
    <cellStyle name="Explanatory Text 2 12" xfId="9154"/>
    <cellStyle name="Explanatory Text 2 12 2" xfId="34709"/>
    <cellStyle name="Explanatory Text 2 12 2 2" xfId="34710"/>
    <cellStyle name="Explanatory Text 2 12 2 3" xfId="34711"/>
    <cellStyle name="Explanatory Text 2 12 3" xfId="34712"/>
    <cellStyle name="Explanatory Text 2 12 4" xfId="34713"/>
    <cellStyle name="Explanatory Text 2 13" xfId="34714"/>
    <cellStyle name="Explanatory Text 2 13 2" xfId="34715"/>
    <cellStyle name="Explanatory Text 2 13 3" xfId="34716"/>
    <cellStyle name="Explanatory Text 2 14" xfId="34717"/>
    <cellStyle name="Explanatory Text 2 15" xfId="34718"/>
    <cellStyle name="Explanatory Text 2 16" xfId="34719"/>
    <cellStyle name="Explanatory Text 2 17" xfId="34720"/>
    <cellStyle name="Explanatory Text 2 18" xfId="34721"/>
    <cellStyle name="Explanatory Text 2 19" xfId="34722"/>
    <cellStyle name="Explanatory Text 2 2" xfId="9155"/>
    <cellStyle name="Explanatory Text 2 2 10" xfId="34723"/>
    <cellStyle name="Explanatory Text 2 2 11" xfId="34724"/>
    <cellStyle name="Explanatory Text 2 2 12" xfId="22924"/>
    <cellStyle name="Explanatory Text 2 2 2" xfId="9156"/>
    <cellStyle name="Explanatory Text 2 2 2 2" xfId="34725"/>
    <cellStyle name="Explanatory Text 2 2 2 2 2" xfId="34726"/>
    <cellStyle name="Explanatory Text 2 2 2 2 3" xfId="34727"/>
    <cellStyle name="Explanatory Text 2 2 2 3" xfId="34728"/>
    <cellStyle name="Explanatory Text 2 2 2 4" xfId="34729"/>
    <cellStyle name="Explanatory Text 2 2 2 5" xfId="23722"/>
    <cellStyle name="Explanatory Text 2 2 2_AFS-Nino" xfId="34730"/>
    <cellStyle name="Explanatory Text 2 2 3" xfId="24606"/>
    <cellStyle name="Explanatory Text 2 2 3 2" xfId="34731"/>
    <cellStyle name="Explanatory Text 2 2 3 2 2" xfId="34732"/>
    <cellStyle name="Explanatory Text 2 2 3 2 3" xfId="34733"/>
    <cellStyle name="Explanatory Text 2 2 3 3" xfId="34734"/>
    <cellStyle name="Explanatory Text 2 2 3 4" xfId="34735"/>
    <cellStyle name="Explanatory Text 2 2 3_AFS-Nino" xfId="34736"/>
    <cellStyle name="Explanatory Text 2 2 4" xfId="34737"/>
    <cellStyle name="Explanatory Text 2 2 4 2" xfId="34738"/>
    <cellStyle name="Explanatory Text 2 2 4 3" xfId="34739"/>
    <cellStyle name="Explanatory Text 2 2 5" xfId="34740"/>
    <cellStyle name="Explanatory Text 2 2 6" xfId="34741"/>
    <cellStyle name="Explanatory Text 2 2 7" xfId="34742"/>
    <cellStyle name="Explanatory Text 2 2 8" xfId="34743"/>
    <cellStyle name="Explanatory Text 2 2 9" xfId="34744"/>
    <cellStyle name="Explanatory Text 2 2_AFS-Nino" xfId="34745"/>
    <cellStyle name="Explanatory Text 2 20" xfId="34746"/>
    <cellStyle name="Explanatory Text 2 21" xfId="34747"/>
    <cellStyle name="Explanatory Text 2 22" xfId="23308"/>
    <cellStyle name="Explanatory Text 2 3" xfId="9157"/>
    <cellStyle name="Explanatory Text 2 3 10" xfId="34748"/>
    <cellStyle name="Explanatory Text 2 3 11" xfId="34749"/>
    <cellStyle name="Explanatory Text 2 3 12" xfId="22925"/>
    <cellStyle name="Explanatory Text 2 3 2" xfId="23723"/>
    <cellStyle name="Explanatory Text 2 3 2 2" xfId="34750"/>
    <cellStyle name="Explanatory Text 2 3 2 2 2" xfId="34751"/>
    <cellStyle name="Explanatory Text 2 3 2 2 3" xfId="34752"/>
    <cellStyle name="Explanatory Text 2 3 2 3" xfId="34753"/>
    <cellStyle name="Explanatory Text 2 3 2 4" xfId="34754"/>
    <cellStyle name="Explanatory Text 2 3 2_AFS-Nino" xfId="34755"/>
    <cellStyle name="Explanatory Text 2 3 3" xfId="24607"/>
    <cellStyle name="Explanatory Text 2 3 3 2" xfId="34756"/>
    <cellStyle name="Explanatory Text 2 3 3 2 2" xfId="34757"/>
    <cellStyle name="Explanatory Text 2 3 3 2 3" xfId="34758"/>
    <cellStyle name="Explanatory Text 2 3 3 3" xfId="34759"/>
    <cellStyle name="Explanatory Text 2 3 3 4" xfId="34760"/>
    <cellStyle name="Explanatory Text 2 3 3_AFS-Nino" xfId="34761"/>
    <cellStyle name="Explanatory Text 2 3 4" xfId="34762"/>
    <cellStyle name="Explanatory Text 2 3 4 2" xfId="34763"/>
    <cellStyle name="Explanatory Text 2 3 4 3" xfId="34764"/>
    <cellStyle name="Explanatory Text 2 3 5" xfId="34765"/>
    <cellStyle name="Explanatory Text 2 3 6" xfId="34766"/>
    <cellStyle name="Explanatory Text 2 3 7" xfId="34767"/>
    <cellStyle name="Explanatory Text 2 3 8" xfId="34768"/>
    <cellStyle name="Explanatory Text 2 3 9" xfId="34769"/>
    <cellStyle name="Explanatory Text 2 3_AFS-Nino" xfId="34770"/>
    <cellStyle name="Explanatory Text 2 4" xfId="9158"/>
    <cellStyle name="Explanatory Text 2 4 10" xfId="34771"/>
    <cellStyle name="Explanatory Text 2 4 11" xfId="34772"/>
    <cellStyle name="Explanatory Text 2 4 12" xfId="22926"/>
    <cellStyle name="Explanatory Text 2 4 2" xfId="23724"/>
    <cellStyle name="Explanatory Text 2 4 2 2" xfId="34773"/>
    <cellStyle name="Explanatory Text 2 4 2 2 2" xfId="34774"/>
    <cellStyle name="Explanatory Text 2 4 2 2 3" xfId="34775"/>
    <cellStyle name="Explanatory Text 2 4 2 3" xfId="34776"/>
    <cellStyle name="Explanatory Text 2 4 2 4" xfId="34777"/>
    <cellStyle name="Explanatory Text 2 4 2_AFS-Nino" xfId="34778"/>
    <cellStyle name="Explanatory Text 2 4 3" xfId="24608"/>
    <cellStyle name="Explanatory Text 2 4 3 2" xfId="34779"/>
    <cellStyle name="Explanatory Text 2 4 3 2 2" xfId="34780"/>
    <cellStyle name="Explanatory Text 2 4 3 2 3" xfId="34781"/>
    <cellStyle name="Explanatory Text 2 4 3 3" xfId="34782"/>
    <cellStyle name="Explanatory Text 2 4 3 4" xfId="34783"/>
    <cellStyle name="Explanatory Text 2 4 3_AFS-Nino" xfId="34784"/>
    <cellStyle name="Explanatory Text 2 4 4" xfId="34785"/>
    <cellStyle name="Explanatory Text 2 4 4 2" xfId="34786"/>
    <cellStyle name="Explanatory Text 2 4 4 3" xfId="34787"/>
    <cellStyle name="Explanatory Text 2 4 5" xfId="34788"/>
    <cellStyle name="Explanatory Text 2 4 6" xfId="34789"/>
    <cellStyle name="Explanatory Text 2 4 7" xfId="34790"/>
    <cellStyle name="Explanatory Text 2 4 8" xfId="34791"/>
    <cellStyle name="Explanatory Text 2 4 9" xfId="34792"/>
    <cellStyle name="Explanatory Text 2 4_AFS-Nino" xfId="34793"/>
    <cellStyle name="Explanatory Text 2 5" xfId="9159"/>
    <cellStyle name="Explanatory Text 2 5 10" xfId="34794"/>
    <cellStyle name="Explanatory Text 2 5 11" xfId="34795"/>
    <cellStyle name="Explanatory Text 2 5 12" xfId="22927"/>
    <cellStyle name="Explanatory Text 2 5 2" xfId="23725"/>
    <cellStyle name="Explanatory Text 2 5 2 2" xfId="34796"/>
    <cellStyle name="Explanatory Text 2 5 2 2 2" xfId="34797"/>
    <cellStyle name="Explanatory Text 2 5 2 2 3" xfId="34798"/>
    <cellStyle name="Explanatory Text 2 5 2 3" xfId="34799"/>
    <cellStyle name="Explanatory Text 2 5 2 4" xfId="34800"/>
    <cellStyle name="Explanatory Text 2 5 2_AFS-Nino" xfId="34801"/>
    <cellStyle name="Explanatory Text 2 5 3" xfId="24609"/>
    <cellStyle name="Explanatory Text 2 5 3 2" xfId="34802"/>
    <cellStyle name="Explanatory Text 2 5 3 2 2" xfId="34803"/>
    <cellStyle name="Explanatory Text 2 5 3 2 3" xfId="34804"/>
    <cellStyle name="Explanatory Text 2 5 3 3" xfId="34805"/>
    <cellStyle name="Explanatory Text 2 5 3 4" xfId="34806"/>
    <cellStyle name="Explanatory Text 2 5 3_AFS-Nino" xfId="34807"/>
    <cellStyle name="Explanatory Text 2 5 4" xfId="34808"/>
    <cellStyle name="Explanatory Text 2 5 4 2" xfId="34809"/>
    <cellStyle name="Explanatory Text 2 5 4 3" xfId="34810"/>
    <cellStyle name="Explanatory Text 2 5 5" xfId="34811"/>
    <cellStyle name="Explanatory Text 2 5 6" xfId="34812"/>
    <cellStyle name="Explanatory Text 2 5 7" xfId="34813"/>
    <cellStyle name="Explanatory Text 2 5 8" xfId="34814"/>
    <cellStyle name="Explanatory Text 2 5 9" xfId="34815"/>
    <cellStyle name="Explanatory Text 2 5_AFS-Nino" xfId="34816"/>
    <cellStyle name="Explanatory Text 2 6" xfId="9160"/>
    <cellStyle name="Explanatory Text 2 6 10" xfId="34817"/>
    <cellStyle name="Explanatory Text 2 6 11" xfId="34818"/>
    <cellStyle name="Explanatory Text 2 6 12" xfId="22928"/>
    <cellStyle name="Explanatory Text 2 6 2" xfId="23726"/>
    <cellStyle name="Explanatory Text 2 6 2 2" xfId="34819"/>
    <cellStyle name="Explanatory Text 2 6 2 2 2" xfId="34820"/>
    <cellStyle name="Explanatory Text 2 6 2 2 3" xfId="34821"/>
    <cellStyle name="Explanatory Text 2 6 2 3" xfId="34822"/>
    <cellStyle name="Explanatory Text 2 6 2 4" xfId="34823"/>
    <cellStyle name="Explanatory Text 2 6 2_AFS-Nino" xfId="34824"/>
    <cellStyle name="Explanatory Text 2 6 3" xfId="24610"/>
    <cellStyle name="Explanatory Text 2 6 3 2" xfId="34825"/>
    <cellStyle name="Explanatory Text 2 6 3 2 2" xfId="34826"/>
    <cellStyle name="Explanatory Text 2 6 3 2 3" xfId="34827"/>
    <cellStyle name="Explanatory Text 2 6 3 3" xfId="34828"/>
    <cellStyle name="Explanatory Text 2 6 3 4" xfId="34829"/>
    <cellStyle name="Explanatory Text 2 6 3_AFS-Nino" xfId="34830"/>
    <cellStyle name="Explanatory Text 2 6 4" xfId="34831"/>
    <cellStyle name="Explanatory Text 2 6 4 2" xfId="34832"/>
    <cellStyle name="Explanatory Text 2 6 4 3" xfId="34833"/>
    <cellStyle name="Explanatory Text 2 6 5" xfId="34834"/>
    <cellStyle name="Explanatory Text 2 6 6" xfId="34835"/>
    <cellStyle name="Explanatory Text 2 6 7" xfId="34836"/>
    <cellStyle name="Explanatory Text 2 6 8" xfId="34837"/>
    <cellStyle name="Explanatory Text 2 6 9" xfId="34838"/>
    <cellStyle name="Explanatory Text 2 6_AFS-Nino" xfId="34839"/>
    <cellStyle name="Explanatory Text 2 7" xfId="9161"/>
    <cellStyle name="Explanatory Text 2 7 10" xfId="34840"/>
    <cellStyle name="Explanatory Text 2 7 11" xfId="34841"/>
    <cellStyle name="Explanatory Text 2 7 12" xfId="22929"/>
    <cellStyle name="Explanatory Text 2 7 2" xfId="23727"/>
    <cellStyle name="Explanatory Text 2 7 2 2" xfId="34842"/>
    <cellStyle name="Explanatory Text 2 7 2 2 2" xfId="34843"/>
    <cellStyle name="Explanatory Text 2 7 2 2 3" xfId="34844"/>
    <cellStyle name="Explanatory Text 2 7 2 3" xfId="34845"/>
    <cellStyle name="Explanatory Text 2 7 2 4" xfId="34846"/>
    <cellStyle name="Explanatory Text 2 7 2_AFS-Nino" xfId="34847"/>
    <cellStyle name="Explanatory Text 2 7 3" xfId="24611"/>
    <cellStyle name="Explanatory Text 2 7 3 2" xfId="34848"/>
    <cellStyle name="Explanatory Text 2 7 3 2 2" xfId="34849"/>
    <cellStyle name="Explanatory Text 2 7 3 2 3" xfId="34850"/>
    <cellStyle name="Explanatory Text 2 7 3 3" xfId="34851"/>
    <cellStyle name="Explanatory Text 2 7 3 4" xfId="34852"/>
    <cellStyle name="Explanatory Text 2 7 3_AFS-Nino" xfId="34853"/>
    <cellStyle name="Explanatory Text 2 7 4" xfId="34854"/>
    <cellStyle name="Explanatory Text 2 7 4 2" xfId="34855"/>
    <cellStyle name="Explanatory Text 2 7 4 3" xfId="34856"/>
    <cellStyle name="Explanatory Text 2 7 5" xfId="34857"/>
    <cellStyle name="Explanatory Text 2 7 6" xfId="34858"/>
    <cellStyle name="Explanatory Text 2 7 7" xfId="34859"/>
    <cellStyle name="Explanatory Text 2 7 8" xfId="34860"/>
    <cellStyle name="Explanatory Text 2 7 9" xfId="34861"/>
    <cellStyle name="Explanatory Text 2 7_AFS-Nino" xfId="34862"/>
    <cellStyle name="Explanatory Text 2 8" xfId="9162"/>
    <cellStyle name="Explanatory Text 2 8 10" xfId="34863"/>
    <cellStyle name="Explanatory Text 2 8 11" xfId="34864"/>
    <cellStyle name="Explanatory Text 2 8 12" xfId="22930"/>
    <cellStyle name="Explanatory Text 2 8 2" xfId="23728"/>
    <cellStyle name="Explanatory Text 2 8 2 2" xfId="34865"/>
    <cellStyle name="Explanatory Text 2 8 2 2 2" xfId="34866"/>
    <cellStyle name="Explanatory Text 2 8 2 2 3" xfId="34867"/>
    <cellStyle name="Explanatory Text 2 8 2 3" xfId="34868"/>
    <cellStyle name="Explanatory Text 2 8 2 4" xfId="34869"/>
    <cellStyle name="Explanatory Text 2 8 2_AFS-Nino" xfId="34870"/>
    <cellStyle name="Explanatory Text 2 8 3" xfId="24612"/>
    <cellStyle name="Explanatory Text 2 8 3 2" xfId="34871"/>
    <cellStyle name="Explanatory Text 2 8 3 2 2" xfId="34872"/>
    <cellStyle name="Explanatory Text 2 8 3 2 3" xfId="34873"/>
    <cellStyle name="Explanatory Text 2 8 3 3" xfId="34874"/>
    <cellStyle name="Explanatory Text 2 8 3 4" xfId="34875"/>
    <cellStyle name="Explanatory Text 2 8 3_AFS-Nino" xfId="34876"/>
    <cellStyle name="Explanatory Text 2 8 4" xfId="34877"/>
    <cellStyle name="Explanatory Text 2 8 4 2" xfId="34878"/>
    <cellStyle name="Explanatory Text 2 8 4 3" xfId="34879"/>
    <cellStyle name="Explanatory Text 2 8 5" xfId="34880"/>
    <cellStyle name="Explanatory Text 2 8 6" xfId="34881"/>
    <cellStyle name="Explanatory Text 2 8 7" xfId="34882"/>
    <cellStyle name="Explanatory Text 2 8 8" xfId="34883"/>
    <cellStyle name="Explanatory Text 2 8 9" xfId="34884"/>
    <cellStyle name="Explanatory Text 2 8_AFS-Nino" xfId="34885"/>
    <cellStyle name="Explanatory Text 2 9" xfId="9163"/>
    <cellStyle name="Explanatory Text 2 9 10" xfId="34886"/>
    <cellStyle name="Explanatory Text 2 9 11" xfId="34887"/>
    <cellStyle name="Explanatory Text 2 9 12" xfId="22931"/>
    <cellStyle name="Explanatory Text 2 9 2" xfId="23729"/>
    <cellStyle name="Explanatory Text 2 9 2 2" xfId="34888"/>
    <cellStyle name="Explanatory Text 2 9 2 2 2" xfId="34889"/>
    <cellStyle name="Explanatory Text 2 9 2 2 3" xfId="34890"/>
    <cellStyle name="Explanatory Text 2 9 2 3" xfId="34891"/>
    <cellStyle name="Explanatory Text 2 9 2 4" xfId="34892"/>
    <cellStyle name="Explanatory Text 2 9 2_AFS-Nino" xfId="34893"/>
    <cellStyle name="Explanatory Text 2 9 3" xfId="24613"/>
    <cellStyle name="Explanatory Text 2 9 3 2" xfId="34894"/>
    <cellStyle name="Explanatory Text 2 9 3 2 2" xfId="34895"/>
    <cellStyle name="Explanatory Text 2 9 3 2 3" xfId="34896"/>
    <cellStyle name="Explanatory Text 2 9 3 3" xfId="34897"/>
    <cellStyle name="Explanatory Text 2 9 3 4" xfId="34898"/>
    <cellStyle name="Explanatory Text 2 9 3_AFS-Nino" xfId="34899"/>
    <cellStyle name="Explanatory Text 2 9 4" xfId="34900"/>
    <cellStyle name="Explanatory Text 2 9 4 2" xfId="34901"/>
    <cellStyle name="Explanatory Text 2 9 4 3" xfId="34902"/>
    <cellStyle name="Explanatory Text 2 9 5" xfId="34903"/>
    <cellStyle name="Explanatory Text 2 9 6" xfId="34904"/>
    <cellStyle name="Explanatory Text 2 9 7" xfId="34905"/>
    <cellStyle name="Explanatory Text 2 9 8" xfId="34906"/>
    <cellStyle name="Explanatory Text 2 9 9" xfId="34907"/>
    <cellStyle name="Explanatory Text 2 9_AFS-Nino" xfId="34908"/>
    <cellStyle name="Explanatory Text 3" xfId="9164"/>
    <cellStyle name="Explanatory Text 3 2" xfId="9165"/>
    <cellStyle name="Explanatory Text 3 3" xfId="9166"/>
    <cellStyle name="Explanatory Text 3 4" xfId="34909"/>
    <cellStyle name="Explanatory Text 4" xfId="9167"/>
    <cellStyle name="Explanatory Text 4 2" xfId="9168"/>
    <cellStyle name="Explanatory Text 4 3" xfId="9169"/>
    <cellStyle name="Explanatory Text 4 4" xfId="34910"/>
    <cellStyle name="Explanatory Text 5" xfId="9170"/>
    <cellStyle name="Explanatory Text 5 2" xfId="9171"/>
    <cellStyle name="Explanatory Text 5 3" xfId="9172"/>
    <cellStyle name="Explanatory Text 5 4" xfId="34911"/>
    <cellStyle name="Explanatory Text 6" xfId="9173"/>
    <cellStyle name="Explanatory Text 6 2" xfId="9174"/>
    <cellStyle name="Explanatory Text 6 3" xfId="9175"/>
    <cellStyle name="Explanatory Text 6 4" xfId="34912"/>
    <cellStyle name="Explanatory Text 7" xfId="9176"/>
    <cellStyle name="Flag" xfId="9177"/>
    <cellStyle name="Flag 2" xfId="9178"/>
    <cellStyle name="Flag 2 2" xfId="24614"/>
    <cellStyle name="Flag 2 2 2" xfId="34913"/>
    <cellStyle name="Flag 2 2 3" xfId="34914"/>
    <cellStyle name="Flag 2 3" xfId="24615"/>
    <cellStyle name="Flag 2 3 2" xfId="34915"/>
    <cellStyle name="Flag 2 3 2 2" xfId="34916"/>
    <cellStyle name="Flag 2 3 2 3" xfId="34917"/>
    <cellStyle name="Flag 2 3 3" xfId="34918"/>
    <cellStyle name="Flag 2 3 4" xfId="34919"/>
    <cellStyle name="Flag 2 4" xfId="34920"/>
    <cellStyle name="Flag 2 4 2" xfId="34921"/>
    <cellStyle name="Flag 2 4 3" xfId="34922"/>
    <cellStyle name="Flag 2 5" xfId="34923"/>
    <cellStyle name="Flag 2 6" xfId="34924"/>
    <cellStyle name="Flag 2 7" xfId="23730"/>
    <cellStyle name="Flag 3" xfId="9179"/>
    <cellStyle name="Flag 3 2" xfId="34925"/>
    <cellStyle name="Flag 3 3" xfId="34926"/>
    <cellStyle name="Flag 3 4" xfId="24616"/>
    <cellStyle name="Flag 4" xfId="24617"/>
    <cellStyle name="Flag 4 2" xfId="34927"/>
    <cellStyle name="Flag 4 3" xfId="34928"/>
    <cellStyle name="Flag 5" xfId="24618"/>
    <cellStyle name="Flag 5 2" xfId="34929"/>
    <cellStyle name="Flag 5 2 2" xfId="34930"/>
    <cellStyle name="Flag 5 2 3" xfId="34931"/>
    <cellStyle name="Flag 5 3" xfId="34932"/>
    <cellStyle name="Flag 5 4" xfId="34933"/>
    <cellStyle name="Flag 6" xfId="34934"/>
    <cellStyle name="Flag 6 2" xfId="34935"/>
    <cellStyle name="Flag 6 3" xfId="34936"/>
    <cellStyle name="Flag 7" xfId="34937"/>
    <cellStyle name="Flag 8" xfId="34938"/>
    <cellStyle name="Flag 8 2" xfId="58312"/>
    <cellStyle name="Gia's" xfId="9180"/>
    <cellStyle name="Gia's 10" xfId="9181"/>
    <cellStyle name="Gia's 10 2" xfId="23732"/>
    <cellStyle name="Gia's 10 2 2" xfId="34939"/>
    <cellStyle name="Gia's 10 2 2 2" xfId="34940"/>
    <cellStyle name="Gia's 10 2 2 2 2" xfId="34941"/>
    <cellStyle name="Gia's 10 2 2 2 2 2" xfId="34942"/>
    <cellStyle name="Gia's 10 2 2 2 3" xfId="34943"/>
    <cellStyle name="Gia's 10 2 2 2 3 2" xfId="34944"/>
    <cellStyle name="Gia's 10 2 2 2 4" xfId="34945"/>
    <cellStyle name="Gia's 10 2 2 2 4 2" xfId="34946"/>
    <cellStyle name="Gia's 10 2 2 2 5" xfId="34947"/>
    <cellStyle name="Gia's 10 2 2 3" xfId="34948"/>
    <cellStyle name="Gia's 10 2 2 3 2" xfId="34949"/>
    <cellStyle name="Gia's 10 2 2 3 2 2" xfId="34950"/>
    <cellStyle name="Gia's 10 2 2 3 3" xfId="34951"/>
    <cellStyle name="Gia's 10 2 2 3 3 2" xfId="34952"/>
    <cellStyle name="Gia's 10 2 2 3 4" xfId="34953"/>
    <cellStyle name="Gia's 10 2 2 3 4 2" xfId="34954"/>
    <cellStyle name="Gia's 10 2 2 3 5" xfId="34955"/>
    <cellStyle name="Gia's 10 2 2 4" xfId="34956"/>
    <cellStyle name="Gia's 10 2 2 4 2" xfId="34957"/>
    <cellStyle name="Gia's 10 2 2 5" xfId="34958"/>
    <cellStyle name="Gia's 10 2 2 5 2" xfId="34959"/>
    <cellStyle name="Gia's 10 2 2 6" xfId="34960"/>
    <cellStyle name="Gia's 10 2 3" xfId="34961"/>
    <cellStyle name="Gia's 10 2 3 2" xfId="34962"/>
    <cellStyle name="Gia's 10 2 3 2 2" xfId="34963"/>
    <cellStyle name="Gia's 10 2 3 3" xfId="34964"/>
    <cellStyle name="Gia's 10 2 3 3 2" xfId="34965"/>
    <cellStyle name="Gia's 10 2 3 4" xfId="34966"/>
    <cellStyle name="Gia's 10 2 3 4 2" xfId="34967"/>
    <cellStyle name="Gia's 10 2 3 5" xfId="34968"/>
    <cellStyle name="Gia's 10 2 3 5 2" xfId="34969"/>
    <cellStyle name="Gia's 10 2 3 6" xfId="34970"/>
    <cellStyle name="Gia's 10 2 4" xfId="34971"/>
    <cellStyle name="Gia's 10 2 4 2" xfId="34972"/>
    <cellStyle name="Gia's 10 2 4 2 2" xfId="34973"/>
    <cellStyle name="Gia's 10 2 4 3" xfId="34974"/>
    <cellStyle name="Gia's 10 2 4 3 2" xfId="34975"/>
    <cellStyle name="Gia's 10 2 4 4" xfId="34976"/>
    <cellStyle name="Gia's 10 2 4 4 2" xfId="34977"/>
    <cellStyle name="Gia's 10 2 4 5" xfId="34978"/>
    <cellStyle name="Gia's 10 2 5" xfId="34979"/>
    <cellStyle name="Gia's 10 2 5 2" xfId="34980"/>
    <cellStyle name="Gia's 10 2 6" xfId="34981"/>
    <cellStyle name="Gia's 10 3" xfId="24619"/>
    <cellStyle name="Gia's 10 3 2" xfId="34982"/>
    <cellStyle name="Gia's 10 3 2 2" xfId="34983"/>
    <cellStyle name="Gia's 10 3 2 2 2" xfId="34984"/>
    <cellStyle name="Gia's 10 3 2 2 2 2" xfId="34985"/>
    <cellStyle name="Gia's 10 3 2 2 3" xfId="34986"/>
    <cellStyle name="Gia's 10 3 2 2 3 2" xfId="34987"/>
    <cellStyle name="Gia's 10 3 2 2 4" xfId="34988"/>
    <cellStyle name="Gia's 10 3 2 2 4 2" xfId="34989"/>
    <cellStyle name="Gia's 10 3 2 2 5" xfId="34990"/>
    <cellStyle name="Gia's 10 3 2 3" xfId="34991"/>
    <cellStyle name="Gia's 10 3 2 3 2" xfId="34992"/>
    <cellStyle name="Gia's 10 3 2 3 2 2" xfId="34993"/>
    <cellStyle name="Gia's 10 3 2 3 3" xfId="34994"/>
    <cellStyle name="Gia's 10 3 2 3 3 2" xfId="34995"/>
    <cellStyle name="Gia's 10 3 2 3 4" xfId="34996"/>
    <cellStyle name="Gia's 10 3 2 3 4 2" xfId="34997"/>
    <cellStyle name="Gia's 10 3 2 3 5" xfId="34998"/>
    <cellStyle name="Gia's 10 3 2 4" xfId="34999"/>
    <cellStyle name="Gia's 10 3 2 4 2" xfId="35000"/>
    <cellStyle name="Gia's 10 3 2 5" xfId="35001"/>
    <cellStyle name="Gia's 10 3 2 5 2" xfId="35002"/>
    <cellStyle name="Gia's 10 3 2 6" xfId="35003"/>
    <cellStyle name="Gia's 10 3 3" xfId="35004"/>
    <cellStyle name="Gia's 10 3 3 2" xfId="35005"/>
    <cellStyle name="Gia's 10 3 3 2 2" xfId="35006"/>
    <cellStyle name="Gia's 10 3 3 3" xfId="35007"/>
    <cellStyle name="Gia's 10 3 3 3 2" xfId="35008"/>
    <cellStyle name="Gia's 10 3 3 4" xfId="35009"/>
    <cellStyle name="Gia's 10 3 3 4 2" xfId="35010"/>
    <cellStyle name="Gia's 10 3 3 5" xfId="35011"/>
    <cellStyle name="Gia's 10 3 3 5 2" xfId="35012"/>
    <cellStyle name="Gia's 10 3 3 6" xfId="35013"/>
    <cellStyle name="Gia's 10 3 4" xfId="35014"/>
    <cellStyle name="Gia's 10 3 4 2" xfId="35015"/>
    <cellStyle name="Gia's 10 3 4 2 2" xfId="35016"/>
    <cellStyle name="Gia's 10 3 4 3" xfId="35017"/>
    <cellStyle name="Gia's 10 3 4 3 2" xfId="35018"/>
    <cellStyle name="Gia's 10 3 4 4" xfId="35019"/>
    <cellStyle name="Gia's 10 3 4 4 2" xfId="35020"/>
    <cellStyle name="Gia's 10 3 4 5" xfId="35021"/>
    <cellStyle name="Gia's 10 3 5" xfId="35022"/>
    <cellStyle name="Gia's 10 3 5 2" xfId="35023"/>
    <cellStyle name="Gia's 10 3 6" xfId="35024"/>
    <cellStyle name="Gia's 10 4" xfId="35025"/>
    <cellStyle name="Gia's 10 4 2" xfId="35026"/>
    <cellStyle name="Gia's 10 4 2 2" xfId="35027"/>
    <cellStyle name="Gia's 10 4 2 2 2" xfId="35028"/>
    <cellStyle name="Gia's 10 4 2 3" xfId="35029"/>
    <cellStyle name="Gia's 10 4 2 3 2" xfId="35030"/>
    <cellStyle name="Gia's 10 4 2 4" xfId="35031"/>
    <cellStyle name="Gia's 10 4 2 4 2" xfId="35032"/>
    <cellStyle name="Gia's 10 4 2 5" xfId="35033"/>
    <cellStyle name="Gia's 10 4 3" xfId="35034"/>
    <cellStyle name="Gia's 10 4 3 2" xfId="35035"/>
    <cellStyle name="Gia's 10 4 3 2 2" xfId="35036"/>
    <cellStyle name="Gia's 10 4 3 3" xfId="35037"/>
    <cellStyle name="Gia's 10 4 3 3 2" xfId="35038"/>
    <cellStyle name="Gia's 10 4 3 4" xfId="35039"/>
    <cellStyle name="Gia's 10 4 3 4 2" xfId="35040"/>
    <cellStyle name="Gia's 10 4 3 5" xfId="35041"/>
    <cellStyle name="Gia's 10 4 4" xfId="35042"/>
    <cellStyle name="Gia's 10 4 4 2" xfId="35043"/>
    <cellStyle name="Gia's 10 4 5" xfId="35044"/>
    <cellStyle name="Gia's 10 4 5 2" xfId="35045"/>
    <cellStyle name="Gia's 10 4 6" xfId="35046"/>
    <cellStyle name="Gia's 10 5" xfId="35047"/>
    <cellStyle name="Gia's 10 5 2" xfId="35048"/>
    <cellStyle name="Gia's 10 5 2 2" xfId="35049"/>
    <cellStyle name="Gia's 10 5 3" xfId="35050"/>
    <cellStyle name="Gia's 10 5 3 2" xfId="35051"/>
    <cellStyle name="Gia's 10 5 4" xfId="35052"/>
    <cellStyle name="Gia's 10 5 4 2" xfId="35053"/>
    <cellStyle name="Gia's 10 5 5" xfId="35054"/>
    <cellStyle name="Gia's 10 5 5 2" xfId="35055"/>
    <cellStyle name="Gia's 10 5 6" xfId="35056"/>
    <cellStyle name="Gia's 10 6" xfId="35057"/>
    <cellStyle name="Gia's 10 6 2" xfId="35058"/>
    <cellStyle name="Gia's 10 6 2 2" xfId="35059"/>
    <cellStyle name="Gia's 10 6 3" xfId="35060"/>
    <cellStyle name="Gia's 10 6 3 2" xfId="35061"/>
    <cellStyle name="Gia's 10 6 4" xfId="35062"/>
    <cellStyle name="Gia's 10 6 4 2" xfId="35063"/>
    <cellStyle name="Gia's 10 6 5" xfId="35064"/>
    <cellStyle name="Gia's 10 7" xfId="35065"/>
    <cellStyle name="Gia's 10 7 2" xfId="35066"/>
    <cellStyle name="Gia's 10 8" xfId="35067"/>
    <cellStyle name="Gia's 10 9" xfId="22933"/>
    <cellStyle name="Gia's 11" xfId="23731"/>
    <cellStyle name="Gia's 11 2" xfId="24620"/>
    <cellStyle name="Gia's 11 2 2" xfId="35068"/>
    <cellStyle name="Gia's 11 2 2 2" xfId="35069"/>
    <cellStyle name="Gia's 11 2 2 2 2" xfId="35070"/>
    <cellStyle name="Gia's 11 2 2 2 2 2" xfId="35071"/>
    <cellStyle name="Gia's 11 2 2 2 3" xfId="35072"/>
    <cellStyle name="Gia's 11 2 2 2 3 2" xfId="35073"/>
    <cellStyle name="Gia's 11 2 2 2 4" xfId="35074"/>
    <cellStyle name="Gia's 11 2 2 2 4 2" xfId="35075"/>
    <cellStyle name="Gia's 11 2 2 2 5" xfId="35076"/>
    <cellStyle name="Gia's 11 2 2 3" xfId="35077"/>
    <cellStyle name="Gia's 11 2 2 3 2" xfId="35078"/>
    <cellStyle name="Gia's 11 2 2 3 2 2" xfId="35079"/>
    <cellStyle name="Gia's 11 2 2 3 3" xfId="35080"/>
    <cellStyle name="Gia's 11 2 2 3 3 2" xfId="35081"/>
    <cellStyle name="Gia's 11 2 2 3 4" xfId="35082"/>
    <cellStyle name="Gia's 11 2 2 3 4 2" xfId="35083"/>
    <cellStyle name="Gia's 11 2 2 3 5" xfId="35084"/>
    <cellStyle name="Gia's 11 2 2 4" xfId="35085"/>
    <cellStyle name="Gia's 11 2 2 4 2" xfId="35086"/>
    <cellStyle name="Gia's 11 2 2 5" xfId="35087"/>
    <cellStyle name="Gia's 11 2 2 5 2" xfId="35088"/>
    <cellStyle name="Gia's 11 2 2 6" xfId="35089"/>
    <cellStyle name="Gia's 11 2 3" xfId="35090"/>
    <cellStyle name="Gia's 11 2 3 2" xfId="35091"/>
    <cellStyle name="Gia's 11 2 3 2 2" xfId="35092"/>
    <cellStyle name="Gia's 11 2 3 3" xfId="35093"/>
    <cellStyle name="Gia's 11 2 3 3 2" xfId="35094"/>
    <cellStyle name="Gia's 11 2 3 4" xfId="35095"/>
    <cellStyle name="Gia's 11 2 3 4 2" xfId="35096"/>
    <cellStyle name="Gia's 11 2 3 5" xfId="35097"/>
    <cellStyle name="Gia's 11 2 3 5 2" xfId="35098"/>
    <cellStyle name="Gia's 11 2 3 6" xfId="35099"/>
    <cellStyle name="Gia's 11 2 4" xfId="35100"/>
    <cellStyle name="Gia's 11 2 4 2" xfId="35101"/>
    <cellStyle name="Gia's 11 2 4 2 2" xfId="35102"/>
    <cellStyle name="Gia's 11 2 4 3" xfId="35103"/>
    <cellStyle name="Gia's 11 2 4 3 2" xfId="35104"/>
    <cellStyle name="Gia's 11 2 4 4" xfId="35105"/>
    <cellStyle name="Gia's 11 2 4 4 2" xfId="35106"/>
    <cellStyle name="Gia's 11 2 4 5" xfId="35107"/>
    <cellStyle name="Gia's 11 2 5" xfId="35108"/>
    <cellStyle name="Gia's 11 2 5 2" xfId="35109"/>
    <cellStyle name="Gia's 11 2 6" xfId="35110"/>
    <cellStyle name="Gia's 11 3" xfId="35111"/>
    <cellStyle name="Gia's 11 3 2" xfId="35112"/>
    <cellStyle name="Gia's 11 3 2 2" xfId="35113"/>
    <cellStyle name="Gia's 11 3 2 2 2" xfId="35114"/>
    <cellStyle name="Gia's 11 3 2 3" xfId="35115"/>
    <cellStyle name="Gia's 11 3 2 3 2" xfId="35116"/>
    <cellStyle name="Gia's 11 3 2 4" xfId="35117"/>
    <cellStyle name="Gia's 11 3 2 4 2" xfId="35118"/>
    <cellStyle name="Gia's 11 3 2 5" xfId="35119"/>
    <cellStyle name="Gia's 11 3 3" xfId="35120"/>
    <cellStyle name="Gia's 11 3 3 2" xfId="35121"/>
    <cellStyle name="Gia's 11 3 3 2 2" xfId="35122"/>
    <cellStyle name="Gia's 11 3 3 3" xfId="35123"/>
    <cellStyle name="Gia's 11 3 3 3 2" xfId="35124"/>
    <cellStyle name="Gia's 11 3 3 4" xfId="35125"/>
    <cellStyle name="Gia's 11 3 3 4 2" xfId="35126"/>
    <cellStyle name="Gia's 11 3 3 5" xfId="35127"/>
    <cellStyle name="Gia's 11 3 4" xfId="35128"/>
    <cellStyle name="Gia's 11 3 4 2" xfId="35129"/>
    <cellStyle name="Gia's 11 3 5" xfId="35130"/>
    <cellStyle name="Gia's 11 3 5 2" xfId="35131"/>
    <cellStyle name="Gia's 11 3 6" xfId="35132"/>
    <cellStyle name="Gia's 11 4" xfId="35133"/>
    <cellStyle name="Gia's 11 4 2" xfId="35134"/>
    <cellStyle name="Gia's 11 4 2 2" xfId="35135"/>
    <cellStyle name="Gia's 11 4 3" xfId="35136"/>
    <cellStyle name="Gia's 11 4 3 2" xfId="35137"/>
    <cellStyle name="Gia's 11 4 4" xfId="35138"/>
    <cellStyle name="Gia's 11 4 4 2" xfId="35139"/>
    <cellStyle name="Gia's 11 4 5" xfId="35140"/>
    <cellStyle name="Gia's 11 4 5 2" xfId="35141"/>
    <cellStyle name="Gia's 11 4 6" xfId="35142"/>
    <cellStyle name="Gia's 11 5" xfId="35143"/>
    <cellStyle name="Gia's 11 5 2" xfId="35144"/>
    <cellStyle name="Gia's 11 5 2 2" xfId="35145"/>
    <cellStyle name="Gia's 11 5 3" xfId="35146"/>
    <cellStyle name="Gia's 11 5 3 2" xfId="35147"/>
    <cellStyle name="Gia's 11 5 4" xfId="35148"/>
    <cellStyle name="Gia's 11 5 4 2" xfId="35149"/>
    <cellStyle name="Gia's 11 5 5" xfId="35150"/>
    <cellStyle name="Gia's 11 6" xfId="35151"/>
    <cellStyle name="Gia's 11 6 2" xfId="35152"/>
    <cellStyle name="Gia's 11 7" xfId="35153"/>
    <cellStyle name="Gia's 12" xfId="24621"/>
    <cellStyle name="Gia's 12 2" xfId="35154"/>
    <cellStyle name="Gia's 12 2 2" xfId="35155"/>
    <cellStyle name="Gia's 12 2 2 2" xfId="35156"/>
    <cellStyle name="Gia's 12 2 2 2 2" xfId="35157"/>
    <cellStyle name="Gia's 12 2 2 3" xfId="35158"/>
    <cellStyle name="Gia's 12 2 2 3 2" xfId="35159"/>
    <cellStyle name="Gia's 12 2 2 4" xfId="35160"/>
    <cellStyle name="Gia's 12 2 2 4 2" xfId="35161"/>
    <cellStyle name="Gia's 12 2 2 5" xfId="35162"/>
    <cellStyle name="Gia's 12 2 3" xfId="35163"/>
    <cellStyle name="Gia's 12 2 3 2" xfId="35164"/>
    <cellStyle name="Gia's 12 2 3 2 2" xfId="35165"/>
    <cellStyle name="Gia's 12 2 3 3" xfId="35166"/>
    <cellStyle name="Gia's 12 2 3 3 2" xfId="35167"/>
    <cellStyle name="Gia's 12 2 3 4" xfId="35168"/>
    <cellStyle name="Gia's 12 2 3 4 2" xfId="35169"/>
    <cellStyle name="Gia's 12 2 3 5" xfId="35170"/>
    <cellStyle name="Gia's 12 2 4" xfId="35171"/>
    <cellStyle name="Gia's 12 2 4 2" xfId="35172"/>
    <cellStyle name="Gia's 12 2 5" xfId="35173"/>
    <cellStyle name="Gia's 12 2 5 2" xfId="35174"/>
    <cellStyle name="Gia's 12 2 6" xfId="35175"/>
    <cellStyle name="Gia's 12 3" xfId="35176"/>
    <cellStyle name="Gia's 12 3 2" xfId="35177"/>
    <cellStyle name="Gia's 12 3 2 2" xfId="35178"/>
    <cellStyle name="Gia's 12 3 3" xfId="35179"/>
    <cellStyle name="Gia's 12 3 3 2" xfId="35180"/>
    <cellStyle name="Gia's 12 3 4" xfId="35181"/>
    <cellStyle name="Gia's 12 3 4 2" xfId="35182"/>
    <cellStyle name="Gia's 12 3 5" xfId="35183"/>
    <cellStyle name="Gia's 12 3 5 2" xfId="35184"/>
    <cellStyle name="Gia's 12 3 6" xfId="35185"/>
    <cellStyle name="Gia's 12 4" xfId="35186"/>
    <cellStyle name="Gia's 12 4 2" xfId="35187"/>
    <cellStyle name="Gia's 12 4 2 2" xfId="35188"/>
    <cellStyle name="Gia's 12 4 3" xfId="35189"/>
    <cellStyle name="Gia's 12 4 3 2" xfId="35190"/>
    <cellStyle name="Gia's 12 4 4" xfId="35191"/>
    <cellStyle name="Gia's 12 4 4 2" xfId="35192"/>
    <cellStyle name="Gia's 12 4 5" xfId="35193"/>
    <cellStyle name="Gia's 12 5" xfId="35194"/>
    <cellStyle name="Gia's 12 5 2" xfId="35195"/>
    <cellStyle name="Gia's 12 6" xfId="35196"/>
    <cellStyle name="Gia's 13" xfId="35197"/>
    <cellStyle name="Gia's 13 2" xfId="35198"/>
    <cellStyle name="Gia's 13 2 2" xfId="35199"/>
    <cellStyle name="Gia's 13 2 2 2" xfId="35200"/>
    <cellStyle name="Gia's 13 2 3" xfId="35201"/>
    <cellStyle name="Gia's 13 2 3 2" xfId="35202"/>
    <cellStyle name="Gia's 13 2 4" xfId="35203"/>
    <cellStyle name="Gia's 13 2 4 2" xfId="35204"/>
    <cellStyle name="Gia's 13 2 5" xfId="35205"/>
    <cellStyle name="Gia's 13 3" xfId="35206"/>
    <cellStyle name="Gia's 13 3 2" xfId="35207"/>
    <cellStyle name="Gia's 13 3 2 2" xfId="35208"/>
    <cellStyle name="Gia's 13 3 3" xfId="35209"/>
    <cellStyle name="Gia's 13 3 3 2" xfId="35210"/>
    <cellStyle name="Gia's 13 3 4" xfId="35211"/>
    <cellStyle name="Gia's 13 3 4 2" xfId="35212"/>
    <cellStyle name="Gia's 13 3 5" xfId="35213"/>
    <cellStyle name="Gia's 13 4" xfId="35214"/>
    <cellStyle name="Gia's 13 4 2" xfId="35215"/>
    <cellStyle name="Gia's 13 5" xfId="35216"/>
    <cellStyle name="Gia's 13 5 2" xfId="35217"/>
    <cellStyle name="Gia's 13 6" xfId="35218"/>
    <cellStyle name="Gia's 14" xfId="35219"/>
    <cellStyle name="Gia's 14 2" xfId="35220"/>
    <cellStyle name="Gia's 14 2 2" xfId="35221"/>
    <cellStyle name="Gia's 14 3" xfId="35222"/>
    <cellStyle name="Gia's 14 3 2" xfId="35223"/>
    <cellStyle name="Gia's 14 4" xfId="35224"/>
    <cellStyle name="Gia's 14 4 2" xfId="35225"/>
    <cellStyle name="Gia's 14 5" xfId="35226"/>
    <cellStyle name="Gia's 14 5 2" xfId="35227"/>
    <cellStyle name="Gia's 14 6" xfId="35228"/>
    <cellStyle name="Gia's 15" xfId="35229"/>
    <cellStyle name="Gia's 15 2" xfId="35230"/>
    <cellStyle name="Gia's 15 2 2" xfId="35231"/>
    <cellStyle name="Gia's 15 3" xfId="35232"/>
    <cellStyle name="Gia's 15 3 2" xfId="35233"/>
    <cellStyle name="Gia's 15 4" xfId="35234"/>
    <cellStyle name="Gia's 15 4 2" xfId="35235"/>
    <cellStyle name="Gia's 15 5" xfId="35236"/>
    <cellStyle name="Gia's 16" xfId="35237"/>
    <cellStyle name="Gia's 16 2" xfId="35238"/>
    <cellStyle name="Gia's 17" xfId="35239"/>
    <cellStyle name="Gia's 18" xfId="22932"/>
    <cellStyle name="Gia's 2" xfId="9182"/>
    <cellStyle name="Gia's 2 2" xfId="23733"/>
    <cellStyle name="Gia's 2 2 2" xfId="35240"/>
    <cellStyle name="Gia's 2 2 2 2" xfId="35241"/>
    <cellStyle name="Gia's 2 2 2 2 2" xfId="35242"/>
    <cellStyle name="Gia's 2 2 2 2 2 2" xfId="35243"/>
    <cellStyle name="Gia's 2 2 2 2 3" xfId="35244"/>
    <cellStyle name="Gia's 2 2 2 2 3 2" xfId="35245"/>
    <cellStyle name="Gia's 2 2 2 2 4" xfId="35246"/>
    <cellStyle name="Gia's 2 2 2 2 4 2" xfId="35247"/>
    <cellStyle name="Gia's 2 2 2 2 5" xfId="35248"/>
    <cellStyle name="Gia's 2 2 2 3" xfId="35249"/>
    <cellStyle name="Gia's 2 2 2 3 2" xfId="35250"/>
    <cellStyle name="Gia's 2 2 2 3 2 2" xfId="35251"/>
    <cellStyle name="Gia's 2 2 2 3 3" xfId="35252"/>
    <cellStyle name="Gia's 2 2 2 3 3 2" xfId="35253"/>
    <cellStyle name="Gia's 2 2 2 3 4" xfId="35254"/>
    <cellStyle name="Gia's 2 2 2 3 4 2" xfId="35255"/>
    <cellStyle name="Gia's 2 2 2 3 5" xfId="35256"/>
    <cellStyle name="Gia's 2 2 2 4" xfId="35257"/>
    <cellStyle name="Gia's 2 2 2 4 2" xfId="35258"/>
    <cellStyle name="Gia's 2 2 2 5" xfId="35259"/>
    <cellStyle name="Gia's 2 2 2 5 2" xfId="35260"/>
    <cellStyle name="Gia's 2 2 2 6" xfId="35261"/>
    <cellStyle name="Gia's 2 2 3" xfId="35262"/>
    <cellStyle name="Gia's 2 2 3 2" xfId="35263"/>
    <cellStyle name="Gia's 2 2 3 2 2" xfId="35264"/>
    <cellStyle name="Gia's 2 2 3 3" xfId="35265"/>
    <cellStyle name="Gia's 2 2 3 3 2" xfId="35266"/>
    <cellStyle name="Gia's 2 2 3 4" xfId="35267"/>
    <cellStyle name="Gia's 2 2 3 4 2" xfId="35268"/>
    <cellStyle name="Gia's 2 2 3 5" xfId="35269"/>
    <cellStyle name="Gia's 2 2 3 5 2" xfId="35270"/>
    <cellStyle name="Gia's 2 2 3 6" xfId="35271"/>
    <cellStyle name="Gia's 2 2 4" xfId="35272"/>
    <cellStyle name="Gia's 2 2 4 2" xfId="35273"/>
    <cellStyle name="Gia's 2 2 4 2 2" xfId="35274"/>
    <cellStyle name="Gia's 2 2 4 3" xfId="35275"/>
    <cellStyle name="Gia's 2 2 4 3 2" xfId="35276"/>
    <cellStyle name="Gia's 2 2 4 4" xfId="35277"/>
    <cellStyle name="Gia's 2 2 4 4 2" xfId="35278"/>
    <cellStyle name="Gia's 2 2 4 5" xfId="35279"/>
    <cellStyle name="Gia's 2 2 5" xfId="35280"/>
    <cellStyle name="Gia's 2 2 5 2" xfId="35281"/>
    <cellStyle name="Gia's 2 2 6" xfId="35282"/>
    <cellStyle name="Gia's 2 3" xfId="24622"/>
    <cellStyle name="Gia's 2 3 2" xfId="35283"/>
    <cellStyle name="Gia's 2 3 2 2" xfId="35284"/>
    <cellStyle name="Gia's 2 3 2 2 2" xfId="35285"/>
    <cellStyle name="Gia's 2 3 2 2 2 2" xfId="35286"/>
    <cellStyle name="Gia's 2 3 2 2 3" xfId="35287"/>
    <cellStyle name="Gia's 2 3 2 2 3 2" xfId="35288"/>
    <cellStyle name="Gia's 2 3 2 2 4" xfId="35289"/>
    <cellStyle name="Gia's 2 3 2 2 4 2" xfId="35290"/>
    <cellStyle name="Gia's 2 3 2 2 5" xfId="35291"/>
    <cellStyle name="Gia's 2 3 2 3" xfId="35292"/>
    <cellStyle name="Gia's 2 3 2 3 2" xfId="35293"/>
    <cellStyle name="Gia's 2 3 2 3 2 2" xfId="35294"/>
    <cellStyle name="Gia's 2 3 2 3 3" xfId="35295"/>
    <cellStyle name="Gia's 2 3 2 3 3 2" xfId="35296"/>
    <cellStyle name="Gia's 2 3 2 3 4" xfId="35297"/>
    <cellStyle name="Gia's 2 3 2 3 4 2" xfId="35298"/>
    <cellStyle name="Gia's 2 3 2 3 5" xfId="35299"/>
    <cellStyle name="Gia's 2 3 2 4" xfId="35300"/>
    <cellStyle name="Gia's 2 3 2 4 2" xfId="35301"/>
    <cellStyle name="Gia's 2 3 2 5" xfId="35302"/>
    <cellStyle name="Gia's 2 3 2 5 2" xfId="35303"/>
    <cellStyle name="Gia's 2 3 2 6" xfId="35304"/>
    <cellStyle name="Gia's 2 3 3" xfId="35305"/>
    <cellStyle name="Gia's 2 3 3 2" xfId="35306"/>
    <cellStyle name="Gia's 2 3 3 2 2" xfId="35307"/>
    <cellStyle name="Gia's 2 3 3 3" xfId="35308"/>
    <cellStyle name="Gia's 2 3 3 3 2" xfId="35309"/>
    <cellStyle name="Gia's 2 3 3 4" xfId="35310"/>
    <cellStyle name="Gia's 2 3 3 4 2" xfId="35311"/>
    <cellStyle name="Gia's 2 3 3 5" xfId="35312"/>
    <cellStyle name="Gia's 2 3 3 5 2" xfId="35313"/>
    <cellStyle name="Gia's 2 3 3 6" xfId="35314"/>
    <cellStyle name="Gia's 2 3 4" xfId="35315"/>
    <cellStyle name="Gia's 2 3 4 2" xfId="35316"/>
    <cellStyle name="Gia's 2 3 4 2 2" xfId="35317"/>
    <cellStyle name="Gia's 2 3 4 3" xfId="35318"/>
    <cellStyle name="Gia's 2 3 4 3 2" xfId="35319"/>
    <cellStyle name="Gia's 2 3 4 4" xfId="35320"/>
    <cellStyle name="Gia's 2 3 4 4 2" xfId="35321"/>
    <cellStyle name="Gia's 2 3 4 5" xfId="35322"/>
    <cellStyle name="Gia's 2 3 5" xfId="35323"/>
    <cellStyle name="Gia's 2 3 5 2" xfId="35324"/>
    <cellStyle name="Gia's 2 3 6" xfId="35325"/>
    <cellStyle name="Gia's 2 4" xfId="35326"/>
    <cellStyle name="Gia's 2 4 2" xfId="35327"/>
    <cellStyle name="Gia's 2 4 2 2" xfId="35328"/>
    <cellStyle name="Gia's 2 4 2 2 2" xfId="35329"/>
    <cellStyle name="Gia's 2 4 2 3" xfId="35330"/>
    <cellStyle name="Gia's 2 4 2 3 2" xfId="35331"/>
    <cellStyle name="Gia's 2 4 2 4" xfId="35332"/>
    <cellStyle name="Gia's 2 4 2 4 2" xfId="35333"/>
    <cellStyle name="Gia's 2 4 2 5" xfId="35334"/>
    <cellStyle name="Gia's 2 4 3" xfId="35335"/>
    <cellStyle name="Gia's 2 4 3 2" xfId="35336"/>
    <cellStyle name="Gia's 2 4 3 2 2" xfId="35337"/>
    <cellStyle name="Gia's 2 4 3 3" xfId="35338"/>
    <cellStyle name="Gia's 2 4 3 3 2" xfId="35339"/>
    <cellStyle name="Gia's 2 4 3 4" xfId="35340"/>
    <cellStyle name="Gia's 2 4 3 4 2" xfId="35341"/>
    <cellStyle name="Gia's 2 4 3 5" xfId="35342"/>
    <cellStyle name="Gia's 2 4 4" xfId="35343"/>
    <cellStyle name="Gia's 2 4 4 2" xfId="35344"/>
    <cellStyle name="Gia's 2 4 5" xfId="35345"/>
    <cellStyle name="Gia's 2 4 5 2" xfId="35346"/>
    <cellStyle name="Gia's 2 4 6" xfId="35347"/>
    <cellStyle name="Gia's 2 5" xfId="35348"/>
    <cellStyle name="Gia's 2 5 2" xfId="35349"/>
    <cellStyle name="Gia's 2 5 2 2" xfId="35350"/>
    <cellStyle name="Gia's 2 5 3" xfId="35351"/>
    <cellStyle name="Gia's 2 5 3 2" xfId="35352"/>
    <cellStyle name="Gia's 2 5 4" xfId="35353"/>
    <cellStyle name="Gia's 2 5 4 2" xfId="35354"/>
    <cellStyle name="Gia's 2 5 5" xfId="35355"/>
    <cellStyle name="Gia's 2 5 5 2" xfId="35356"/>
    <cellStyle name="Gia's 2 5 6" xfId="35357"/>
    <cellStyle name="Gia's 2 6" xfId="35358"/>
    <cellStyle name="Gia's 2 6 2" xfId="35359"/>
    <cellStyle name="Gia's 2 6 2 2" xfId="35360"/>
    <cellStyle name="Gia's 2 6 3" xfId="35361"/>
    <cellStyle name="Gia's 2 6 3 2" xfId="35362"/>
    <cellStyle name="Gia's 2 6 4" xfId="35363"/>
    <cellStyle name="Gia's 2 6 4 2" xfId="35364"/>
    <cellStyle name="Gia's 2 6 5" xfId="35365"/>
    <cellStyle name="Gia's 2 7" xfId="35366"/>
    <cellStyle name="Gia's 2 7 2" xfId="35367"/>
    <cellStyle name="Gia's 2 8" xfId="35368"/>
    <cellStyle name="Gia's 2 9" xfId="22934"/>
    <cellStyle name="Gia's 3" xfId="9183"/>
    <cellStyle name="Gia's 3 2" xfId="23734"/>
    <cellStyle name="Gia's 3 2 2" xfId="35369"/>
    <cellStyle name="Gia's 3 2 2 2" xfId="35370"/>
    <cellStyle name="Gia's 3 2 2 2 2" xfId="35371"/>
    <cellStyle name="Gia's 3 2 2 2 2 2" xfId="35372"/>
    <cellStyle name="Gia's 3 2 2 2 3" xfId="35373"/>
    <cellStyle name="Gia's 3 2 2 2 3 2" xfId="35374"/>
    <cellStyle name="Gia's 3 2 2 2 4" xfId="35375"/>
    <cellStyle name="Gia's 3 2 2 2 4 2" xfId="35376"/>
    <cellStyle name="Gia's 3 2 2 2 5" xfId="35377"/>
    <cellStyle name="Gia's 3 2 2 3" xfId="35378"/>
    <cellStyle name="Gia's 3 2 2 3 2" xfId="35379"/>
    <cellStyle name="Gia's 3 2 2 3 2 2" xfId="35380"/>
    <cellStyle name="Gia's 3 2 2 3 3" xfId="35381"/>
    <cellStyle name="Gia's 3 2 2 3 3 2" xfId="35382"/>
    <cellStyle name="Gia's 3 2 2 3 4" xfId="35383"/>
    <cellStyle name="Gia's 3 2 2 3 4 2" xfId="35384"/>
    <cellStyle name="Gia's 3 2 2 3 5" xfId="35385"/>
    <cellStyle name="Gia's 3 2 2 4" xfId="35386"/>
    <cellStyle name="Gia's 3 2 2 4 2" xfId="35387"/>
    <cellStyle name="Gia's 3 2 2 5" xfId="35388"/>
    <cellStyle name="Gia's 3 2 2 5 2" xfId="35389"/>
    <cellStyle name="Gia's 3 2 2 6" xfId="35390"/>
    <cellStyle name="Gia's 3 2 3" xfId="35391"/>
    <cellStyle name="Gia's 3 2 3 2" xfId="35392"/>
    <cellStyle name="Gia's 3 2 3 2 2" xfId="35393"/>
    <cellStyle name="Gia's 3 2 3 3" xfId="35394"/>
    <cellStyle name="Gia's 3 2 3 3 2" xfId="35395"/>
    <cellStyle name="Gia's 3 2 3 4" xfId="35396"/>
    <cellStyle name="Gia's 3 2 3 4 2" xfId="35397"/>
    <cellStyle name="Gia's 3 2 3 5" xfId="35398"/>
    <cellStyle name="Gia's 3 2 3 5 2" xfId="35399"/>
    <cellStyle name="Gia's 3 2 3 6" xfId="35400"/>
    <cellStyle name="Gia's 3 2 4" xfId="35401"/>
    <cellStyle name="Gia's 3 2 4 2" xfId="35402"/>
    <cellStyle name="Gia's 3 2 4 2 2" xfId="35403"/>
    <cellStyle name="Gia's 3 2 4 3" xfId="35404"/>
    <cellStyle name="Gia's 3 2 4 3 2" xfId="35405"/>
    <cellStyle name="Gia's 3 2 4 4" xfId="35406"/>
    <cellStyle name="Gia's 3 2 4 4 2" xfId="35407"/>
    <cellStyle name="Gia's 3 2 4 5" xfId="35408"/>
    <cellStyle name="Gia's 3 2 5" xfId="35409"/>
    <cellStyle name="Gia's 3 2 5 2" xfId="35410"/>
    <cellStyle name="Gia's 3 2 6" xfId="35411"/>
    <cellStyle name="Gia's 3 3" xfId="24623"/>
    <cellStyle name="Gia's 3 3 2" xfId="35412"/>
    <cellStyle name="Gia's 3 3 2 2" xfId="35413"/>
    <cellStyle name="Gia's 3 3 2 2 2" xfId="35414"/>
    <cellStyle name="Gia's 3 3 2 2 2 2" xfId="35415"/>
    <cellStyle name="Gia's 3 3 2 2 3" xfId="35416"/>
    <cellStyle name="Gia's 3 3 2 2 3 2" xfId="35417"/>
    <cellStyle name="Gia's 3 3 2 2 4" xfId="35418"/>
    <cellStyle name="Gia's 3 3 2 2 4 2" xfId="35419"/>
    <cellStyle name="Gia's 3 3 2 2 5" xfId="35420"/>
    <cellStyle name="Gia's 3 3 2 3" xfId="35421"/>
    <cellStyle name="Gia's 3 3 2 3 2" xfId="35422"/>
    <cellStyle name="Gia's 3 3 2 3 2 2" xfId="35423"/>
    <cellStyle name="Gia's 3 3 2 3 3" xfId="35424"/>
    <cellStyle name="Gia's 3 3 2 3 3 2" xfId="35425"/>
    <cellStyle name="Gia's 3 3 2 3 4" xfId="35426"/>
    <cellStyle name="Gia's 3 3 2 3 4 2" xfId="35427"/>
    <cellStyle name="Gia's 3 3 2 3 5" xfId="35428"/>
    <cellStyle name="Gia's 3 3 2 4" xfId="35429"/>
    <cellStyle name="Gia's 3 3 2 4 2" xfId="35430"/>
    <cellStyle name="Gia's 3 3 2 5" xfId="35431"/>
    <cellStyle name="Gia's 3 3 2 5 2" xfId="35432"/>
    <cellStyle name="Gia's 3 3 2 6" xfId="35433"/>
    <cellStyle name="Gia's 3 3 3" xfId="35434"/>
    <cellStyle name="Gia's 3 3 3 2" xfId="35435"/>
    <cellStyle name="Gia's 3 3 3 2 2" xfId="35436"/>
    <cellStyle name="Gia's 3 3 3 3" xfId="35437"/>
    <cellStyle name="Gia's 3 3 3 3 2" xfId="35438"/>
    <cellStyle name="Gia's 3 3 3 4" xfId="35439"/>
    <cellStyle name="Gia's 3 3 3 4 2" xfId="35440"/>
    <cellStyle name="Gia's 3 3 3 5" xfId="35441"/>
    <cellStyle name="Gia's 3 3 3 5 2" xfId="35442"/>
    <cellStyle name="Gia's 3 3 3 6" xfId="35443"/>
    <cellStyle name="Gia's 3 3 4" xfId="35444"/>
    <cellStyle name="Gia's 3 3 4 2" xfId="35445"/>
    <cellStyle name="Gia's 3 3 4 2 2" xfId="35446"/>
    <cellStyle name="Gia's 3 3 4 3" xfId="35447"/>
    <cellStyle name="Gia's 3 3 4 3 2" xfId="35448"/>
    <cellStyle name="Gia's 3 3 4 4" xfId="35449"/>
    <cellStyle name="Gia's 3 3 4 4 2" xfId="35450"/>
    <cellStyle name="Gia's 3 3 4 5" xfId="35451"/>
    <cellStyle name="Gia's 3 3 5" xfId="35452"/>
    <cellStyle name="Gia's 3 3 5 2" xfId="35453"/>
    <cellStyle name="Gia's 3 3 6" xfId="35454"/>
    <cellStyle name="Gia's 3 4" xfId="35455"/>
    <cellStyle name="Gia's 3 4 2" xfId="35456"/>
    <cellStyle name="Gia's 3 4 2 2" xfId="35457"/>
    <cellStyle name="Gia's 3 4 2 2 2" xfId="35458"/>
    <cellStyle name="Gia's 3 4 2 3" xfId="35459"/>
    <cellStyle name="Gia's 3 4 2 3 2" xfId="35460"/>
    <cellStyle name="Gia's 3 4 2 4" xfId="35461"/>
    <cellStyle name="Gia's 3 4 2 4 2" xfId="35462"/>
    <cellStyle name="Gia's 3 4 2 5" xfId="35463"/>
    <cellStyle name="Gia's 3 4 3" xfId="35464"/>
    <cellStyle name="Gia's 3 4 3 2" xfId="35465"/>
    <cellStyle name="Gia's 3 4 3 2 2" xfId="35466"/>
    <cellStyle name="Gia's 3 4 3 3" xfId="35467"/>
    <cellStyle name="Gia's 3 4 3 3 2" xfId="35468"/>
    <cellStyle name="Gia's 3 4 3 4" xfId="35469"/>
    <cellStyle name="Gia's 3 4 3 4 2" xfId="35470"/>
    <cellStyle name="Gia's 3 4 3 5" xfId="35471"/>
    <cellStyle name="Gia's 3 4 4" xfId="35472"/>
    <cellStyle name="Gia's 3 4 4 2" xfId="35473"/>
    <cellStyle name="Gia's 3 4 5" xfId="35474"/>
    <cellStyle name="Gia's 3 4 5 2" xfId="35475"/>
    <cellStyle name="Gia's 3 4 6" xfId="35476"/>
    <cellStyle name="Gia's 3 5" xfId="35477"/>
    <cellStyle name="Gia's 3 5 2" xfId="35478"/>
    <cellStyle name="Gia's 3 5 2 2" xfId="35479"/>
    <cellStyle name="Gia's 3 5 3" xfId="35480"/>
    <cellStyle name="Gia's 3 5 3 2" xfId="35481"/>
    <cellStyle name="Gia's 3 5 4" xfId="35482"/>
    <cellStyle name="Gia's 3 5 4 2" xfId="35483"/>
    <cellStyle name="Gia's 3 5 5" xfId="35484"/>
    <cellStyle name="Gia's 3 5 5 2" xfId="35485"/>
    <cellStyle name="Gia's 3 5 6" xfId="35486"/>
    <cellStyle name="Gia's 3 6" xfId="35487"/>
    <cellStyle name="Gia's 3 6 2" xfId="35488"/>
    <cellStyle name="Gia's 3 6 2 2" xfId="35489"/>
    <cellStyle name="Gia's 3 6 3" xfId="35490"/>
    <cellStyle name="Gia's 3 6 3 2" xfId="35491"/>
    <cellStyle name="Gia's 3 6 4" xfId="35492"/>
    <cellStyle name="Gia's 3 6 4 2" xfId="35493"/>
    <cellStyle name="Gia's 3 6 5" xfId="35494"/>
    <cellStyle name="Gia's 3 7" xfId="35495"/>
    <cellStyle name="Gia's 3 7 2" xfId="35496"/>
    <cellStyle name="Gia's 3 8" xfId="35497"/>
    <cellStyle name="Gia's 3 9" xfId="22935"/>
    <cellStyle name="Gia's 4" xfId="9184"/>
    <cellStyle name="Gia's 4 2" xfId="23735"/>
    <cellStyle name="Gia's 4 2 2" xfId="35498"/>
    <cellStyle name="Gia's 4 2 2 2" xfId="35499"/>
    <cellStyle name="Gia's 4 2 2 2 2" xfId="35500"/>
    <cellStyle name="Gia's 4 2 2 2 2 2" xfId="35501"/>
    <cellStyle name="Gia's 4 2 2 2 3" xfId="35502"/>
    <cellStyle name="Gia's 4 2 2 2 3 2" xfId="35503"/>
    <cellStyle name="Gia's 4 2 2 2 4" xfId="35504"/>
    <cellStyle name="Gia's 4 2 2 2 4 2" xfId="35505"/>
    <cellStyle name="Gia's 4 2 2 2 5" xfId="35506"/>
    <cellStyle name="Gia's 4 2 2 3" xfId="35507"/>
    <cellStyle name="Gia's 4 2 2 3 2" xfId="35508"/>
    <cellStyle name="Gia's 4 2 2 3 2 2" xfId="35509"/>
    <cellStyle name="Gia's 4 2 2 3 3" xfId="35510"/>
    <cellStyle name="Gia's 4 2 2 3 3 2" xfId="35511"/>
    <cellStyle name="Gia's 4 2 2 3 4" xfId="35512"/>
    <cellStyle name="Gia's 4 2 2 3 4 2" xfId="35513"/>
    <cellStyle name="Gia's 4 2 2 3 5" xfId="35514"/>
    <cellStyle name="Gia's 4 2 2 4" xfId="35515"/>
    <cellStyle name="Gia's 4 2 2 4 2" xfId="35516"/>
    <cellStyle name="Gia's 4 2 2 5" xfId="35517"/>
    <cellStyle name="Gia's 4 2 2 5 2" xfId="35518"/>
    <cellStyle name="Gia's 4 2 2 6" xfId="35519"/>
    <cellStyle name="Gia's 4 2 3" xfId="35520"/>
    <cellStyle name="Gia's 4 2 3 2" xfId="35521"/>
    <cellStyle name="Gia's 4 2 3 2 2" xfId="35522"/>
    <cellStyle name="Gia's 4 2 3 3" xfId="35523"/>
    <cellStyle name="Gia's 4 2 3 3 2" xfId="35524"/>
    <cellStyle name="Gia's 4 2 3 4" xfId="35525"/>
    <cellStyle name="Gia's 4 2 3 4 2" xfId="35526"/>
    <cellStyle name="Gia's 4 2 3 5" xfId="35527"/>
    <cellStyle name="Gia's 4 2 3 5 2" xfId="35528"/>
    <cellStyle name="Gia's 4 2 3 6" xfId="35529"/>
    <cellStyle name="Gia's 4 2 4" xfId="35530"/>
    <cellStyle name="Gia's 4 2 4 2" xfId="35531"/>
    <cellStyle name="Gia's 4 2 4 2 2" xfId="35532"/>
    <cellStyle name="Gia's 4 2 4 3" xfId="35533"/>
    <cellStyle name="Gia's 4 2 4 3 2" xfId="35534"/>
    <cellStyle name="Gia's 4 2 4 4" xfId="35535"/>
    <cellStyle name="Gia's 4 2 4 4 2" xfId="35536"/>
    <cellStyle name="Gia's 4 2 4 5" xfId="35537"/>
    <cellStyle name="Gia's 4 2 5" xfId="35538"/>
    <cellStyle name="Gia's 4 2 5 2" xfId="35539"/>
    <cellStyle name="Gia's 4 2 6" xfId="35540"/>
    <cellStyle name="Gia's 4 3" xfId="24624"/>
    <cellStyle name="Gia's 4 3 2" xfId="35541"/>
    <cellStyle name="Gia's 4 3 2 2" xfId="35542"/>
    <cellStyle name="Gia's 4 3 2 2 2" xfId="35543"/>
    <cellStyle name="Gia's 4 3 2 2 2 2" xfId="35544"/>
    <cellStyle name="Gia's 4 3 2 2 3" xfId="35545"/>
    <cellStyle name="Gia's 4 3 2 2 3 2" xfId="35546"/>
    <cellStyle name="Gia's 4 3 2 2 4" xfId="35547"/>
    <cellStyle name="Gia's 4 3 2 2 4 2" xfId="35548"/>
    <cellStyle name="Gia's 4 3 2 2 5" xfId="35549"/>
    <cellStyle name="Gia's 4 3 2 3" xfId="35550"/>
    <cellStyle name="Gia's 4 3 2 3 2" xfId="35551"/>
    <cellStyle name="Gia's 4 3 2 3 2 2" xfId="35552"/>
    <cellStyle name="Gia's 4 3 2 3 3" xfId="35553"/>
    <cellStyle name="Gia's 4 3 2 3 3 2" xfId="35554"/>
    <cellStyle name="Gia's 4 3 2 3 4" xfId="35555"/>
    <cellStyle name="Gia's 4 3 2 3 4 2" xfId="35556"/>
    <cellStyle name="Gia's 4 3 2 3 5" xfId="35557"/>
    <cellStyle name="Gia's 4 3 2 4" xfId="35558"/>
    <cellStyle name="Gia's 4 3 2 4 2" xfId="35559"/>
    <cellStyle name="Gia's 4 3 2 5" xfId="35560"/>
    <cellStyle name="Gia's 4 3 2 5 2" xfId="35561"/>
    <cellStyle name="Gia's 4 3 2 6" xfId="35562"/>
    <cellStyle name="Gia's 4 3 3" xfId="35563"/>
    <cellStyle name="Gia's 4 3 3 2" xfId="35564"/>
    <cellStyle name="Gia's 4 3 3 2 2" xfId="35565"/>
    <cellStyle name="Gia's 4 3 3 3" xfId="35566"/>
    <cellStyle name="Gia's 4 3 3 3 2" xfId="35567"/>
    <cellStyle name="Gia's 4 3 3 4" xfId="35568"/>
    <cellStyle name="Gia's 4 3 3 4 2" xfId="35569"/>
    <cellStyle name="Gia's 4 3 3 5" xfId="35570"/>
    <cellStyle name="Gia's 4 3 3 5 2" xfId="35571"/>
    <cellStyle name="Gia's 4 3 3 6" xfId="35572"/>
    <cellStyle name="Gia's 4 3 4" xfId="35573"/>
    <cellStyle name="Gia's 4 3 4 2" xfId="35574"/>
    <cellStyle name="Gia's 4 3 4 2 2" xfId="35575"/>
    <cellStyle name="Gia's 4 3 4 3" xfId="35576"/>
    <cellStyle name="Gia's 4 3 4 3 2" xfId="35577"/>
    <cellStyle name="Gia's 4 3 4 4" xfId="35578"/>
    <cellStyle name="Gia's 4 3 4 4 2" xfId="35579"/>
    <cellStyle name="Gia's 4 3 4 5" xfId="35580"/>
    <cellStyle name="Gia's 4 3 5" xfId="35581"/>
    <cellStyle name="Gia's 4 3 5 2" xfId="35582"/>
    <cellStyle name="Gia's 4 3 6" xfId="35583"/>
    <cellStyle name="Gia's 4 4" xfId="35584"/>
    <cellStyle name="Gia's 4 4 2" xfId="35585"/>
    <cellStyle name="Gia's 4 4 2 2" xfId="35586"/>
    <cellStyle name="Gia's 4 4 2 2 2" xfId="35587"/>
    <cellStyle name="Gia's 4 4 2 3" xfId="35588"/>
    <cellStyle name="Gia's 4 4 2 3 2" xfId="35589"/>
    <cellStyle name="Gia's 4 4 2 4" xfId="35590"/>
    <cellStyle name="Gia's 4 4 2 4 2" xfId="35591"/>
    <cellStyle name="Gia's 4 4 2 5" xfId="35592"/>
    <cellStyle name="Gia's 4 4 3" xfId="35593"/>
    <cellStyle name="Gia's 4 4 3 2" xfId="35594"/>
    <cellStyle name="Gia's 4 4 3 2 2" xfId="35595"/>
    <cellStyle name="Gia's 4 4 3 3" xfId="35596"/>
    <cellStyle name="Gia's 4 4 3 3 2" xfId="35597"/>
    <cellStyle name="Gia's 4 4 3 4" xfId="35598"/>
    <cellStyle name="Gia's 4 4 3 4 2" xfId="35599"/>
    <cellStyle name="Gia's 4 4 3 5" xfId="35600"/>
    <cellStyle name="Gia's 4 4 4" xfId="35601"/>
    <cellStyle name="Gia's 4 4 4 2" xfId="35602"/>
    <cellStyle name="Gia's 4 4 5" xfId="35603"/>
    <cellStyle name="Gia's 4 4 5 2" xfId="35604"/>
    <cellStyle name="Gia's 4 4 6" xfId="35605"/>
    <cellStyle name="Gia's 4 5" xfId="35606"/>
    <cellStyle name="Gia's 4 5 2" xfId="35607"/>
    <cellStyle name="Gia's 4 5 2 2" xfId="35608"/>
    <cellStyle name="Gia's 4 5 3" xfId="35609"/>
    <cellStyle name="Gia's 4 5 3 2" xfId="35610"/>
    <cellStyle name="Gia's 4 5 4" xfId="35611"/>
    <cellStyle name="Gia's 4 5 4 2" xfId="35612"/>
    <cellStyle name="Gia's 4 5 5" xfId="35613"/>
    <cellStyle name="Gia's 4 5 5 2" xfId="35614"/>
    <cellStyle name="Gia's 4 5 6" xfId="35615"/>
    <cellStyle name="Gia's 4 6" xfId="35616"/>
    <cellStyle name="Gia's 4 6 2" xfId="35617"/>
    <cellStyle name="Gia's 4 6 2 2" xfId="35618"/>
    <cellStyle name="Gia's 4 6 3" xfId="35619"/>
    <cellStyle name="Gia's 4 6 3 2" xfId="35620"/>
    <cellStyle name="Gia's 4 6 4" xfId="35621"/>
    <cellStyle name="Gia's 4 6 4 2" xfId="35622"/>
    <cellStyle name="Gia's 4 6 5" xfId="35623"/>
    <cellStyle name="Gia's 4 7" xfId="35624"/>
    <cellStyle name="Gia's 4 7 2" xfId="35625"/>
    <cellStyle name="Gia's 4 8" xfId="35626"/>
    <cellStyle name="Gia's 4 9" xfId="22936"/>
    <cellStyle name="Gia's 5" xfId="9185"/>
    <cellStyle name="Gia's 5 2" xfId="23736"/>
    <cellStyle name="Gia's 5 2 2" xfId="35627"/>
    <cellStyle name="Gia's 5 2 2 2" xfId="35628"/>
    <cellStyle name="Gia's 5 2 2 2 2" xfId="35629"/>
    <cellStyle name="Gia's 5 2 2 2 2 2" xfId="35630"/>
    <cellStyle name="Gia's 5 2 2 2 3" xfId="35631"/>
    <cellStyle name="Gia's 5 2 2 2 3 2" xfId="35632"/>
    <cellStyle name="Gia's 5 2 2 2 4" xfId="35633"/>
    <cellStyle name="Gia's 5 2 2 2 4 2" xfId="35634"/>
    <cellStyle name="Gia's 5 2 2 2 5" xfId="35635"/>
    <cellStyle name="Gia's 5 2 2 3" xfId="35636"/>
    <cellStyle name="Gia's 5 2 2 3 2" xfId="35637"/>
    <cellStyle name="Gia's 5 2 2 3 2 2" xfId="35638"/>
    <cellStyle name="Gia's 5 2 2 3 3" xfId="35639"/>
    <cellStyle name="Gia's 5 2 2 3 3 2" xfId="35640"/>
    <cellStyle name="Gia's 5 2 2 3 4" xfId="35641"/>
    <cellStyle name="Gia's 5 2 2 3 4 2" xfId="35642"/>
    <cellStyle name="Gia's 5 2 2 3 5" xfId="35643"/>
    <cellStyle name="Gia's 5 2 2 4" xfId="35644"/>
    <cellStyle name="Gia's 5 2 2 4 2" xfId="35645"/>
    <cellStyle name="Gia's 5 2 2 5" xfId="35646"/>
    <cellStyle name="Gia's 5 2 2 5 2" xfId="35647"/>
    <cellStyle name="Gia's 5 2 2 6" xfId="35648"/>
    <cellStyle name="Gia's 5 2 3" xfId="35649"/>
    <cellStyle name="Gia's 5 2 3 2" xfId="35650"/>
    <cellStyle name="Gia's 5 2 3 2 2" xfId="35651"/>
    <cellStyle name="Gia's 5 2 3 3" xfId="35652"/>
    <cellStyle name="Gia's 5 2 3 3 2" xfId="35653"/>
    <cellStyle name="Gia's 5 2 3 4" xfId="35654"/>
    <cellStyle name="Gia's 5 2 3 4 2" xfId="35655"/>
    <cellStyle name="Gia's 5 2 3 5" xfId="35656"/>
    <cellStyle name="Gia's 5 2 3 5 2" xfId="35657"/>
    <cellStyle name="Gia's 5 2 3 6" xfId="35658"/>
    <cellStyle name="Gia's 5 2 4" xfId="35659"/>
    <cellStyle name="Gia's 5 2 4 2" xfId="35660"/>
    <cellStyle name="Gia's 5 2 4 2 2" xfId="35661"/>
    <cellStyle name="Gia's 5 2 4 3" xfId="35662"/>
    <cellStyle name="Gia's 5 2 4 3 2" xfId="35663"/>
    <cellStyle name="Gia's 5 2 4 4" xfId="35664"/>
    <cellStyle name="Gia's 5 2 4 4 2" xfId="35665"/>
    <cellStyle name="Gia's 5 2 4 5" xfId="35666"/>
    <cellStyle name="Gia's 5 2 5" xfId="35667"/>
    <cellStyle name="Gia's 5 2 5 2" xfId="35668"/>
    <cellStyle name="Gia's 5 2 6" xfId="35669"/>
    <cellStyle name="Gia's 5 3" xfId="24625"/>
    <cellStyle name="Gia's 5 3 2" xfId="35670"/>
    <cellStyle name="Gia's 5 3 2 2" xfId="35671"/>
    <cellStyle name="Gia's 5 3 2 2 2" xfId="35672"/>
    <cellStyle name="Gia's 5 3 2 2 2 2" xfId="35673"/>
    <cellStyle name="Gia's 5 3 2 2 3" xfId="35674"/>
    <cellStyle name="Gia's 5 3 2 2 3 2" xfId="35675"/>
    <cellStyle name="Gia's 5 3 2 2 4" xfId="35676"/>
    <cellStyle name="Gia's 5 3 2 2 4 2" xfId="35677"/>
    <cellStyle name="Gia's 5 3 2 2 5" xfId="35678"/>
    <cellStyle name="Gia's 5 3 2 3" xfId="35679"/>
    <cellStyle name="Gia's 5 3 2 3 2" xfId="35680"/>
    <cellStyle name="Gia's 5 3 2 3 2 2" xfId="35681"/>
    <cellStyle name="Gia's 5 3 2 3 3" xfId="35682"/>
    <cellStyle name="Gia's 5 3 2 3 3 2" xfId="35683"/>
    <cellStyle name="Gia's 5 3 2 3 4" xfId="35684"/>
    <cellStyle name="Gia's 5 3 2 3 4 2" xfId="35685"/>
    <cellStyle name="Gia's 5 3 2 3 5" xfId="35686"/>
    <cellStyle name="Gia's 5 3 2 4" xfId="35687"/>
    <cellStyle name="Gia's 5 3 2 4 2" xfId="35688"/>
    <cellStyle name="Gia's 5 3 2 5" xfId="35689"/>
    <cellStyle name="Gia's 5 3 2 5 2" xfId="35690"/>
    <cellStyle name="Gia's 5 3 2 6" xfId="35691"/>
    <cellStyle name="Gia's 5 3 3" xfId="35692"/>
    <cellStyle name="Gia's 5 3 3 2" xfId="35693"/>
    <cellStyle name="Gia's 5 3 3 2 2" xfId="35694"/>
    <cellStyle name="Gia's 5 3 3 3" xfId="35695"/>
    <cellStyle name="Gia's 5 3 3 3 2" xfId="35696"/>
    <cellStyle name="Gia's 5 3 3 4" xfId="35697"/>
    <cellStyle name="Gia's 5 3 3 4 2" xfId="35698"/>
    <cellStyle name="Gia's 5 3 3 5" xfId="35699"/>
    <cellStyle name="Gia's 5 3 3 5 2" xfId="35700"/>
    <cellStyle name="Gia's 5 3 3 6" xfId="35701"/>
    <cellStyle name="Gia's 5 3 4" xfId="35702"/>
    <cellStyle name="Gia's 5 3 4 2" xfId="35703"/>
    <cellStyle name="Gia's 5 3 4 2 2" xfId="35704"/>
    <cellStyle name="Gia's 5 3 4 3" xfId="35705"/>
    <cellStyle name="Gia's 5 3 4 3 2" xfId="35706"/>
    <cellStyle name="Gia's 5 3 4 4" xfId="35707"/>
    <cellStyle name="Gia's 5 3 4 4 2" xfId="35708"/>
    <cellStyle name="Gia's 5 3 4 5" xfId="35709"/>
    <cellStyle name="Gia's 5 3 5" xfId="35710"/>
    <cellStyle name="Gia's 5 3 5 2" xfId="35711"/>
    <cellStyle name="Gia's 5 3 6" xfId="35712"/>
    <cellStyle name="Gia's 5 4" xfId="35713"/>
    <cellStyle name="Gia's 5 4 2" xfId="35714"/>
    <cellStyle name="Gia's 5 4 2 2" xfId="35715"/>
    <cellStyle name="Gia's 5 4 2 2 2" xfId="35716"/>
    <cellStyle name="Gia's 5 4 2 3" xfId="35717"/>
    <cellStyle name="Gia's 5 4 2 3 2" xfId="35718"/>
    <cellStyle name="Gia's 5 4 2 4" xfId="35719"/>
    <cellStyle name="Gia's 5 4 2 4 2" xfId="35720"/>
    <cellStyle name="Gia's 5 4 2 5" xfId="35721"/>
    <cellStyle name="Gia's 5 4 3" xfId="35722"/>
    <cellStyle name="Gia's 5 4 3 2" xfId="35723"/>
    <cellStyle name="Gia's 5 4 3 2 2" xfId="35724"/>
    <cellStyle name="Gia's 5 4 3 3" xfId="35725"/>
    <cellStyle name="Gia's 5 4 3 3 2" xfId="35726"/>
    <cellStyle name="Gia's 5 4 3 4" xfId="35727"/>
    <cellStyle name="Gia's 5 4 3 4 2" xfId="35728"/>
    <cellStyle name="Gia's 5 4 3 5" xfId="35729"/>
    <cellStyle name="Gia's 5 4 4" xfId="35730"/>
    <cellStyle name="Gia's 5 4 4 2" xfId="35731"/>
    <cellStyle name="Gia's 5 4 5" xfId="35732"/>
    <cellStyle name="Gia's 5 4 5 2" xfId="35733"/>
    <cellStyle name="Gia's 5 4 6" xfId="35734"/>
    <cellStyle name="Gia's 5 5" xfId="35735"/>
    <cellStyle name="Gia's 5 5 2" xfId="35736"/>
    <cellStyle name="Gia's 5 5 2 2" xfId="35737"/>
    <cellStyle name="Gia's 5 5 3" xfId="35738"/>
    <cellStyle name="Gia's 5 5 3 2" xfId="35739"/>
    <cellStyle name="Gia's 5 5 4" xfId="35740"/>
    <cellStyle name="Gia's 5 5 4 2" xfId="35741"/>
    <cellStyle name="Gia's 5 5 5" xfId="35742"/>
    <cellStyle name="Gia's 5 5 5 2" xfId="35743"/>
    <cellStyle name="Gia's 5 5 6" xfId="35744"/>
    <cellStyle name="Gia's 5 6" xfId="35745"/>
    <cellStyle name="Gia's 5 6 2" xfId="35746"/>
    <cellStyle name="Gia's 5 6 2 2" xfId="35747"/>
    <cellStyle name="Gia's 5 6 3" xfId="35748"/>
    <cellStyle name="Gia's 5 6 3 2" xfId="35749"/>
    <cellStyle name="Gia's 5 6 4" xfId="35750"/>
    <cellStyle name="Gia's 5 6 4 2" xfId="35751"/>
    <cellStyle name="Gia's 5 6 5" xfId="35752"/>
    <cellStyle name="Gia's 5 7" xfId="35753"/>
    <cellStyle name="Gia's 5 7 2" xfId="35754"/>
    <cellStyle name="Gia's 5 8" xfId="35755"/>
    <cellStyle name="Gia's 5 9" xfId="22937"/>
    <cellStyle name="Gia's 6" xfId="9186"/>
    <cellStyle name="Gia's 6 2" xfId="23737"/>
    <cellStyle name="Gia's 6 2 2" xfId="35756"/>
    <cellStyle name="Gia's 6 2 2 2" xfId="35757"/>
    <cellStyle name="Gia's 6 2 2 2 2" xfId="35758"/>
    <cellStyle name="Gia's 6 2 2 2 2 2" xfId="35759"/>
    <cellStyle name="Gia's 6 2 2 2 3" xfId="35760"/>
    <cellStyle name="Gia's 6 2 2 2 3 2" xfId="35761"/>
    <cellStyle name="Gia's 6 2 2 2 4" xfId="35762"/>
    <cellStyle name="Gia's 6 2 2 2 4 2" xfId="35763"/>
    <cellStyle name="Gia's 6 2 2 2 5" xfId="35764"/>
    <cellStyle name="Gia's 6 2 2 3" xfId="35765"/>
    <cellStyle name="Gia's 6 2 2 3 2" xfId="35766"/>
    <cellStyle name="Gia's 6 2 2 3 2 2" xfId="35767"/>
    <cellStyle name="Gia's 6 2 2 3 3" xfId="35768"/>
    <cellStyle name="Gia's 6 2 2 3 3 2" xfId="35769"/>
    <cellStyle name="Gia's 6 2 2 3 4" xfId="35770"/>
    <cellStyle name="Gia's 6 2 2 3 4 2" xfId="35771"/>
    <cellStyle name="Gia's 6 2 2 3 5" xfId="35772"/>
    <cellStyle name="Gia's 6 2 2 4" xfId="35773"/>
    <cellStyle name="Gia's 6 2 2 4 2" xfId="35774"/>
    <cellStyle name="Gia's 6 2 2 5" xfId="35775"/>
    <cellStyle name="Gia's 6 2 2 5 2" xfId="35776"/>
    <cellStyle name="Gia's 6 2 2 6" xfId="35777"/>
    <cellStyle name="Gia's 6 2 3" xfId="35778"/>
    <cellStyle name="Gia's 6 2 3 2" xfId="35779"/>
    <cellStyle name="Gia's 6 2 3 2 2" xfId="35780"/>
    <cellStyle name="Gia's 6 2 3 3" xfId="35781"/>
    <cellStyle name="Gia's 6 2 3 3 2" xfId="35782"/>
    <cellStyle name="Gia's 6 2 3 4" xfId="35783"/>
    <cellStyle name="Gia's 6 2 3 4 2" xfId="35784"/>
    <cellStyle name="Gia's 6 2 3 5" xfId="35785"/>
    <cellStyle name="Gia's 6 2 3 5 2" xfId="35786"/>
    <cellStyle name="Gia's 6 2 3 6" xfId="35787"/>
    <cellStyle name="Gia's 6 2 4" xfId="35788"/>
    <cellStyle name="Gia's 6 2 4 2" xfId="35789"/>
    <cellStyle name="Gia's 6 2 4 2 2" xfId="35790"/>
    <cellStyle name="Gia's 6 2 4 3" xfId="35791"/>
    <cellStyle name="Gia's 6 2 4 3 2" xfId="35792"/>
    <cellStyle name="Gia's 6 2 4 4" xfId="35793"/>
    <cellStyle name="Gia's 6 2 4 4 2" xfId="35794"/>
    <cellStyle name="Gia's 6 2 4 5" xfId="35795"/>
    <cellStyle name="Gia's 6 2 5" xfId="35796"/>
    <cellStyle name="Gia's 6 2 5 2" xfId="35797"/>
    <cellStyle name="Gia's 6 2 6" xfId="35798"/>
    <cellStyle name="Gia's 6 3" xfId="24626"/>
    <cellStyle name="Gia's 6 3 2" xfId="35799"/>
    <cellStyle name="Gia's 6 3 2 2" xfId="35800"/>
    <cellStyle name="Gia's 6 3 2 2 2" xfId="35801"/>
    <cellStyle name="Gia's 6 3 2 2 2 2" xfId="35802"/>
    <cellStyle name="Gia's 6 3 2 2 3" xfId="35803"/>
    <cellStyle name="Gia's 6 3 2 2 3 2" xfId="35804"/>
    <cellStyle name="Gia's 6 3 2 2 4" xfId="35805"/>
    <cellStyle name="Gia's 6 3 2 2 4 2" xfId="35806"/>
    <cellStyle name="Gia's 6 3 2 2 5" xfId="35807"/>
    <cellStyle name="Gia's 6 3 2 3" xfId="35808"/>
    <cellStyle name="Gia's 6 3 2 3 2" xfId="35809"/>
    <cellStyle name="Gia's 6 3 2 3 2 2" xfId="35810"/>
    <cellStyle name="Gia's 6 3 2 3 3" xfId="35811"/>
    <cellStyle name="Gia's 6 3 2 3 3 2" xfId="35812"/>
    <cellStyle name="Gia's 6 3 2 3 4" xfId="35813"/>
    <cellStyle name="Gia's 6 3 2 3 4 2" xfId="35814"/>
    <cellStyle name="Gia's 6 3 2 3 5" xfId="35815"/>
    <cellStyle name="Gia's 6 3 2 4" xfId="35816"/>
    <cellStyle name="Gia's 6 3 2 4 2" xfId="35817"/>
    <cellStyle name="Gia's 6 3 2 5" xfId="35818"/>
    <cellStyle name="Gia's 6 3 2 5 2" xfId="35819"/>
    <cellStyle name="Gia's 6 3 2 6" xfId="35820"/>
    <cellStyle name="Gia's 6 3 3" xfId="35821"/>
    <cellStyle name="Gia's 6 3 3 2" xfId="35822"/>
    <cellStyle name="Gia's 6 3 3 2 2" xfId="35823"/>
    <cellStyle name="Gia's 6 3 3 3" xfId="35824"/>
    <cellStyle name="Gia's 6 3 3 3 2" xfId="35825"/>
    <cellStyle name="Gia's 6 3 3 4" xfId="35826"/>
    <cellStyle name="Gia's 6 3 3 4 2" xfId="35827"/>
    <cellStyle name="Gia's 6 3 3 5" xfId="35828"/>
    <cellStyle name="Gia's 6 3 3 5 2" xfId="35829"/>
    <cellStyle name="Gia's 6 3 3 6" xfId="35830"/>
    <cellStyle name="Gia's 6 3 4" xfId="35831"/>
    <cellStyle name="Gia's 6 3 4 2" xfId="35832"/>
    <cellStyle name="Gia's 6 3 4 2 2" xfId="35833"/>
    <cellStyle name="Gia's 6 3 4 3" xfId="35834"/>
    <cellStyle name="Gia's 6 3 4 3 2" xfId="35835"/>
    <cellStyle name="Gia's 6 3 4 4" xfId="35836"/>
    <cellStyle name="Gia's 6 3 4 4 2" xfId="35837"/>
    <cellStyle name="Gia's 6 3 4 5" xfId="35838"/>
    <cellStyle name="Gia's 6 3 5" xfId="35839"/>
    <cellStyle name="Gia's 6 3 5 2" xfId="35840"/>
    <cellStyle name="Gia's 6 3 6" xfId="35841"/>
    <cellStyle name="Gia's 6 4" xfId="35842"/>
    <cellStyle name="Gia's 6 4 2" xfId="35843"/>
    <cellStyle name="Gia's 6 4 2 2" xfId="35844"/>
    <cellStyle name="Gia's 6 4 2 2 2" xfId="35845"/>
    <cellStyle name="Gia's 6 4 2 3" xfId="35846"/>
    <cellStyle name="Gia's 6 4 2 3 2" xfId="35847"/>
    <cellStyle name="Gia's 6 4 2 4" xfId="35848"/>
    <cellStyle name="Gia's 6 4 2 4 2" xfId="35849"/>
    <cellStyle name="Gia's 6 4 2 5" xfId="35850"/>
    <cellStyle name="Gia's 6 4 3" xfId="35851"/>
    <cellStyle name="Gia's 6 4 3 2" xfId="35852"/>
    <cellStyle name="Gia's 6 4 3 2 2" xfId="35853"/>
    <cellStyle name="Gia's 6 4 3 3" xfId="35854"/>
    <cellStyle name="Gia's 6 4 3 3 2" xfId="35855"/>
    <cellStyle name="Gia's 6 4 3 4" xfId="35856"/>
    <cellStyle name="Gia's 6 4 3 4 2" xfId="35857"/>
    <cellStyle name="Gia's 6 4 3 5" xfId="35858"/>
    <cellStyle name="Gia's 6 4 4" xfId="35859"/>
    <cellStyle name="Gia's 6 4 4 2" xfId="35860"/>
    <cellStyle name="Gia's 6 4 5" xfId="35861"/>
    <cellStyle name="Gia's 6 4 5 2" xfId="35862"/>
    <cellStyle name="Gia's 6 4 6" xfId="35863"/>
    <cellStyle name="Gia's 6 5" xfId="35864"/>
    <cellStyle name="Gia's 6 5 2" xfId="35865"/>
    <cellStyle name="Gia's 6 5 2 2" xfId="35866"/>
    <cellStyle name="Gia's 6 5 3" xfId="35867"/>
    <cellStyle name="Gia's 6 5 3 2" xfId="35868"/>
    <cellStyle name="Gia's 6 5 4" xfId="35869"/>
    <cellStyle name="Gia's 6 5 4 2" xfId="35870"/>
    <cellStyle name="Gia's 6 5 5" xfId="35871"/>
    <cellStyle name="Gia's 6 5 5 2" xfId="35872"/>
    <cellStyle name="Gia's 6 5 6" xfId="35873"/>
    <cellStyle name="Gia's 6 6" xfId="35874"/>
    <cellStyle name="Gia's 6 6 2" xfId="35875"/>
    <cellStyle name="Gia's 6 6 2 2" xfId="35876"/>
    <cellStyle name="Gia's 6 6 3" xfId="35877"/>
    <cellStyle name="Gia's 6 6 3 2" xfId="35878"/>
    <cellStyle name="Gia's 6 6 4" xfId="35879"/>
    <cellStyle name="Gia's 6 6 4 2" xfId="35880"/>
    <cellStyle name="Gia's 6 6 5" xfId="35881"/>
    <cellStyle name="Gia's 6 7" xfId="35882"/>
    <cellStyle name="Gia's 6 7 2" xfId="35883"/>
    <cellStyle name="Gia's 6 8" xfId="35884"/>
    <cellStyle name="Gia's 6 9" xfId="22938"/>
    <cellStyle name="Gia's 7" xfId="9187"/>
    <cellStyle name="Gia's 7 2" xfId="23738"/>
    <cellStyle name="Gia's 7 2 2" xfId="35885"/>
    <cellStyle name="Gia's 7 2 2 2" xfId="35886"/>
    <cellStyle name="Gia's 7 2 2 2 2" xfId="35887"/>
    <cellStyle name="Gia's 7 2 2 2 2 2" xfId="35888"/>
    <cellStyle name="Gia's 7 2 2 2 3" xfId="35889"/>
    <cellStyle name="Gia's 7 2 2 2 3 2" xfId="35890"/>
    <cellStyle name="Gia's 7 2 2 2 4" xfId="35891"/>
    <cellStyle name="Gia's 7 2 2 2 4 2" xfId="35892"/>
    <cellStyle name="Gia's 7 2 2 2 5" xfId="35893"/>
    <cellStyle name="Gia's 7 2 2 3" xfId="35894"/>
    <cellStyle name="Gia's 7 2 2 3 2" xfId="35895"/>
    <cellStyle name="Gia's 7 2 2 3 2 2" xfId="35896"/>
    <cellStyle name="Gia's 7 2 2 3 3" xfId="35897"/>
    <cellStyle name="Gia's 7 2 2 3 3 2" xfId="35898"/>
    <cellStyle name="Gia's 7 2 2 3 4" xfId="35899"/>
    <cellStyle name="Gia's 7 2 2 3 4 2" xfId="35900"/>
    <cellStyle name="Gia's 7 2 2 3 5" xfId="35901"/>
    <cellStyle name="Gia's 7 2 2 4" xfId="35902"/>
    <cellStyle name="Gia's 7 2 2 4 2" xfId="35903"/>
    <cellStyle name="Gia's 7 2 2 5" xfId="35904"/>
    <cellStyle name="Gia's 7 2 2 5 2" xfId="35905"/>
    <cellStyle name="Gia's 7 2 2 6" xfId="35906"/>
    <cellStyle name="Gia's 7 2 3" xfId="35907"/>
    <cellStyle name="Gia's 7 2 3 2" xfId="35908"/>
    <cellStyle name="Gia's 7 2 3 2 2" xfId="35909"/>
    <cellStyle name="Gia's 7 2 3 3" xfId="35910"/>
    <cellStyle name="Gia's 7 2 3 3 2" xfId="35911"/>
    <cellStyle name="Gia's 7 2 3 4" xfId="35912"/>
    <cellStyle name="Gia's 7 2 3 4 2" xfId="35913"/>
    <cellStyle name="Gia's 7 2 3 5" xfId="35914"/>
    <cellStyle name="Gia's 7 2 3 5 2" xfId="35915"/>
    <cellStyle name="Gia's 7 2 3 6" xfId="35916"/>
    <cellStyle name="Gia's 7 2 4" xfId="35917"/>
    <cellStyle name="Gia's 7 2 4 2" xfId="35918"/>
    <cellStyle name="Gia's 7 2 4 2 2" xfId="35919"/>
    <cellStyle name="Gia's 7 2 4 3" xfId="35920"/>
    <cellStyle name="Gia's 7 2 4 3 2" xfId="35921"/>
    <cellStyle name="Gia's 7 2 4 4" xfId="35922"/>
    <cellStyle name="Gia's 7 2 4 4 2" xfId="35923"/>
    <cellStyle name="Gia's 7 2 4 5" xfId="35924"/>
    <cellStyle name="Gia's 7 2 5" xfId="35925"/>
    <cellStyle name="Gia's 7 2 5 2" xfId="35926"/>
    <cellStyle name="Gia's 7 2 6" xfId="35927"/>
    <cellStyle name="Gia's 7 3" xfId="24627"/>
    <cellStyle name="Gia's 7 3 2" xfId="35928"/>
    <cellStyle name="Gia's 7 3 2 2" xfId="35929"/>
    <cellStyle name="Gia's 7 3 2 2 2" xfId="35930"/>
    <cellStyle name="Gia's 7 3 2 2 2 2" xfId="35931"/>
    <cellStyle name="Gia's 7 3 2 2 3" xfId="35932"/>
    <cellStyle name="Gia's 7 3 2 2 3 2" xfId="35933"/>
    <cellStyle name="Gia's 7 3 2 2 4" xfId="35934"/>
    <cellStyle name="Gia's 7 3 2 2 4 2" xfId="35935"/>
    <cellStyle name="Gia's 7 3 2 2 5" xfId="35936"/>
    <cellStyle name="Gia's 7 3 2 3" xfId="35937"/>
    <cellStyle name="Gia's 7 3 2 3 2" xfId="35938"/>
    <cellStyle name="Gia's 7 3 2 3 2 2" xfId="35939"/>
    <cellStyle name="Gia's 7 3 2 3 3" xfId="35940"/>
    <cellStyle name="Gia's 7 3 2 3 3 2" xfId="35941"/>
    <cellStyle name="Gia's 7 3 2 3 4" xfId="35942"/>
    <cellStyle name="Gia's 7 3 2 3 4 2" xfId="35943"/>
    <cellStyle name="Gia's 7 3 2 3 5" xfId="35944"/>
    <cellStyle name="Gia's 7 3 2 4" xfId="35945"/>
    <cellStyle name="Gia's 7 3 2 4 2" xfId="35946"/>
    <cellStyle name="Gia's 7 3 2 5" xfId="35947"/>
    <cellStyle name="Gia's 7 3 2 5 2" xfId="35948"/>
    <cellStyle name="Gia's 7 3 2 6" xfId="35949"/>
    <cellStyle name="Gia's 7 3 3" xfId="35950"/>
    <cellStyle name="Gia's 7 3 3 2" xfId="35951"/>
    <cellStyle name="Gia's 7 3 3 2 2" xfId="35952"/>
    <cellStyle name="Gia's 7 3 3 3" xfId="35953"/>
    <cellStyle name="Gia's 7 3 3 3 2" xfId="35954"/>
    <cellStyle name="Gia's 7 3 3 4" xfId="35955"/>
    <cellStyle name="Gia's 7 3 3 4 2" xfId="35956"/>
    <cellStyle name="Gia's 7 3 3 5" xfId="35957"/>
    <cellStyle name="Gia's 7 3 3 5 2" xfId="35958"/>
    <cellStyle name="Gia's 7 3 3 6" xfId="35959"/>
    <cellStyle name="Gia's 7 3 4" xfId="35960"/>
    <cellStyle name="Gia's 7 3 4 2" xfId="35961"/>
    <cellStyle name="Gia's 7 3 4 2 2" xfId="35962"/>
    <cellStyle name="Gia's 7 3 4 3" xfId="35963"/>
    <cellStyle name="Gia's 7 3 4 3 2" xfId="35964"/>
    <cellStyle name="Gia's 7 3 4 4" xfId="35965"/>
    <cellStyle name="Gia's 7 3 4 4 2" xfId="35966"/>
    <cellStyle name="Gia's 7 3 4 5" xfId="35967"/>
    <cellStyle name="Gia's 7 3 5" xfId="35968"/>
    <cellStyle name="Gia's 7 3 5 2" xfId="35969"/>
    <cellStyle name="Gia's 7 3 6" xfId="35970"/>
    <cellStyle name="Gia's 7 4" xfId="35971"/>
    <cellStyle name="Gia's 7 4 2" xfId="35972"/>
    <cellStyle name="Gia's 7 4 2 2" xfId="35973"/>
    <cellStyle name="Gia's 7 4 2 2 2" xfId="35974"/>
    <cellStyle name="Gia's 7 4 2 3" xfId="35975"/>
    <cellStyle name="Gia's 7 4 2 3 2" xfId="35976"/>
    <cellStyle name="Gia's 7 4 2 4" xfId="35977"/>
    <cellStyle name="Gia's 7 4 2 4 2" xfId="35978"/>
    <cellStyle name="Gia's 7 4 2 5" xfId="35979"/>
    <cellStyle name="Gia's 7 4 3" xfId="35980"/>
    <cellStyle name="Gia's 7 4 3 2" xfId="35981"/>
    <cellStyle name="Gia's 7 4 3 2 2" xfId="35982"/>
    <cellStyle name="Gia's 7 4 3 3" xfId="35983"/>
    <cellStyle name="Gia's 7 4 3 3 2" xfId="35984"/>
    <cellStyle name="Gia's 7 4 3 4" xfId="35985"/>
    <cellStyle name="Gia's 7 4 3 4 2" xfId="35986"/>
    <cellStyle name="Gia's 7 4 3 5" xfId="35987"/>
    <cellStyle name="Gia's 7 4 4" xfId="35988"/>
    <cellStyle name="Gia's 7 4 4 2" xfId="35989"/>
    <cellStyle name="Gia's 7 4 5" xfId="35990"/>
    <cellStyle name="Gia's 7 4 5 2" xfId="35991"/>
    <cellStyle name="Gia's 7 4 6" xfId="35992"/>
    <cellStyle name="Gia's 7 5" xfId="35993"/>
    <cellStyle name="Gia's 7 5 2" xfId="35994"/>
    <cellStyle name="Gia's 7 5 2 2" xfId="35995"/>
    <cellStyle name="Gia's 7 5 3" xfId="35996"/>
    <cellStyle name="Gia's 7 5 3 2" xfId="35997"/>
    <cellStyle name="Gia's 7 5 4" xfId="35998"/>
    <cellStyle name="Gia's 7 5 4 2" xfId="35999"/>
    <cellStyle name="Gia's 7 5 5" xfId="36000"/>
    <cellStyle name="Gia's 7 5 5 2" xfId="36001"/>
    <cellStyle name="Gia's 7 5 6" xfId="36002"/>
    <cellStyle name="Gia's 7 6" xfId="36003"/>
    <cellStyle name="Gia's 7 6 2" xfId="36004"/>
    <cellStyle name="Gia's 7 6 2 2" xfId="36005"/>
    <cellStyle name="Gia's 7 6 3" xfId="36006"/>
    <cellStyle name="Gia's 7 6 3 2" xfId="36007"/>
    <cellStyle name="Gia's 7 6 4" xfId="36008"/>
    <cellStyle name="Gia's 7 6 4 2" xfId="36009"/>
    <cellStyle name="Gia's 7 6 5" xfId="36010"/>
    <cellStyle name="Gia's 7 7" xfId="36011"/>
    <cellStyle name="Gia's 7 7 2" xfId="36012"/>
    <cellStyle name="Gia's 7 8" xfId="36013"/>
    <cellStyle name="Gia's 7 9" xfId="22939"/>
    <cellStyle name="Gia's 8" xfId="9188"/>
    <cellStyle name="Gia's 8 2" xfId="23739"/>
    <cellStyle name="Gia's 8 2 2" xfId="36014"/>
    <cellStyle name="Gia's 8 2 2 2" xfId="36015"/>
    <cellStyle name="Gia's 8 2 2 2 2" xfId="36016"/>
    <cellStyle name="Gia's 8 2 2 2 2 2" xfId="36017"/>
    <cellStyle name="Gia's 8 2 2 2 3" xfId="36018"/>
    <cellStyle name="Gia's 8 2 2 2 3 2" xfId="36019"/>
    <cellStyle name="Gia's 8 2 2 2 4" xfId="36020"/>
    <cellStyle name="Gia's 8 2 2 2 4 2" xfId="36021"/>
    <cellStyle name="Gia's 8 2 2 2 5" xfId="36022"/>
    <cellStyle name="Gia's 8 2 2 3" xfId="36023"/>
    <cellStyle name="Gia's 8 2 2 3 2" xfId="36024"/>
    <cellStyle name="Gia's 8 2 2 3 2 2" xfId="36025"/>
    <cellStyle name="Gia's 8 2 2 3 3" xfId="36026"/>
    <cellStyle name="Gia's 8 2 2 3 3 2" xfId="36027"/>
    <cellStyle name="Gia's 8 2 2 3 4" xfId="36028"/>
    <cellStyle name="Gia's 8 2 2 3 4 2" xfId="36029"/>
    <cellStyle name="Gia's 8 2 2 3 5" xfId="36030"/>
    <cellStyle name="Gia's 8 2 2 4" xfId="36031"/>
    <cellStyle name="Gia's 8 2 2 4 2" xfId="36032"/>
    <cellStyle name="Gia's 8 2 2 5" xfId="36033"/>
    <cellStyle name="Gia's 8 2 2 5 2" xfId="36034"/>
    <cellStyle name="Gia's 8 2 2 6" xfId="36035"/>
    <cellStyle name="Gia's 8 2 3" xfId="36036"/>
    <cellStyle name="Gia's 8 2 3 2" xfId="36037"/>
    <cellStyle name="Gia's 8 2 3 2 2" xfId="36038"/>
    <cellStyle name="Gia's 8 2 3 3" xfId="36039"/>
    <cellStyle name="Gia's 8 2 3 3 2" xfId="36040"/>
    <cellStyle name="Gia's 8 2 3 4" xfId="36041"/>
    <cellStyle name="Gia's 8 2 3 4 2" xfId="36042"/>
    <cellStyle name="Gia's 8 2 3 5" xfId="36043"/>
    <cellStyle name="Gia's 8 2 3 5 2" xfId="36044"/>
    <cellStyle name="Gia's 8 2 3 6" xfId="36045"/>
    <cellStyle name="Gia's 8 2 4" xfId="36046"/>
    <cellStyle name="Gia's 8 2 4 2" xfId="36047"/>
    <cellStyle name="Gia's 8 2 4 2 2" xfId="36048"/>
    <cellStyle name="Gia's 8 2 4 3" xfId="36049"/>
    <cellStyle name="Gia's 8 2 4 3 2" xfId="36050"/>
    <cellStyle name="Gia's 8 2 4 4" xfId="36051"/>
    <cellStyle name="Gia's 8 2 4 4 2" xfId="36052"/>
    <cellStyle name="Gia's 8 2 4 5" xfId="36053"/>
    <cellStyle name="Gia's 8 2 5" xfId="36054"/>
    <cellStyle name="Gia's 8 2 5 2" xfId="36055"/>
    <cellStyle name="Gia's 8 2 6" xfId="36056"/>
    <cellStyle name="Gia's 8 3" xfId="24628"/>
    <cellStyle name="Gia's 8 3 2" xfId="36057"/>
    <cellStyle name="Gia's 8 3 2 2" xfId="36058"/>
    <cellStyle name="Gia's 8 3 2 2 2" xfId="36059"/>
    <cellStyle name="Gia's 8 3 2 2 2 2" xfId="36060"/>
    <cellStyle name="Gia's 8 3 2 2 3" xfId="36061"/>
    <cellStyle name="Gia's 8 3 2 2 3 2" xfId="36062"/>
    <cellStyle name="Gia's 8 3 2 2 4" xfId="36063"/>
    <cellStyle name="Gia's 8 3 2 2 4 2" xfId="36064"/>
    <cellStyle name="Gia's 8 3 2 2 5" xfId="36065"/>
    <cellStyle name="Gia's 8 3 2 3" xfId="36066"/>
    <cellStyle name="Gia's 8 3 2 3 2" xfId="36067"/>
    <cellStyle name="Gia's 8 3 2 3 2 2" xfId="36068"/>
    <cellStyle name="Gia's 8 3 2 3 3" xfId="36069"/>
    <cellStyle name="Gia's 8 3 2 3 3 2" xfId="36070"/>
    <cellStyle name="Gia's 8 3 2 3 4" xfId="36071"/>
    <cellStyle name="Gia's 8 3 2 3 4 2" xfId="36072"/>
    <cellStyle name="Gia's 8 3 2 3 5" xfId="36073"/>
    <cellStyle name="Gia's 8 3 2 4" xfId="36074"/>
    <cellStyle name="Gia's 8 3 2 4 2" xfId="36075"/>
    <cellStyle name="Gia's 8 3 2 5" xfId="36076"/>
    <cellStyle name="Gia's 8 3 2 5 2" xfId="36077"/>
    <cellStyle name="Gia's 8 3 2 6" xfId="36078"/>
    <cellStyle name="Gia's 8 3 3" xfId="36079"/>
    <cellStyle name="Gia's 8 3 3 2" xfId="36080"/>
    <cellStyle name="Gia's 8 3 3 2 2" xfId="36081"/>
    <cellStyle name="Gia's 8 3 3 3" xfId="36082"/>
    <cellStyle name="Gia's 8 3 3 3 2" xfId="36083"/>
    <cellStyle name="Gia's 8 3 3 4" xfId="36084"/>
    <cellStyle name="Gia's 8 3 3 4 2" xfId="36085"/>
    <cellStyle name="Gia's 8 3 3 5" xfId="36086"/>
    <cellStyle name="Gia's 8 3 3 5 2" xfId="36087"/>
    <cellStyle name="Gia's 8 3 3 6" xfId="36088"/>
    <cellStyle name="Gia's 8 3 4" xfId="36089"/>
    <cellStyle name="Gia's 8 3 4 2" xfId="36090"/>
    <cellStyle name="Gia's 8 3 4 2 2" xfId="36091"/>
    <cellStyle name="Gia's 8 3 4 3" xfId="36092"/>
    <cellStyle name="Gia's 8 3 4 3 2" xfId="36093"/>
    <cellStyle name="Gia's 8 3 4 4" xfId="36094"/>
    <cellStyle name="Gia's 8 3 4 4 2" xfId="36095"/>
    <cellStyle name="Gia's 8 3 4 5" xfId="36096"/>
    <cellStyle name="Gia's 8 3 5" xfId="36097"/>
    <cellStyle name="Gia's 8 3 5 2" xfId="36098"/>
    <cellStyle name="Gia's 8 3 6" xfId="36099"/>
    <cellStyle name="Gia's 8 4" xfId="36100"/>
    <cellStyle name="Gia's 8 4 2" xfId="36101"/>
    <cellStyle name="Gia's 8 4 2 2" xfId="36102"/>
    <cellStyle name="Gia's 8 4 2 2 2" xfId="36103"/>
    <cellStyle name="Gia's 8 4 2 3" xfId="36104"/>
    <cellStyle name="Gia's 8 4 2 3 2" xfId="36105"/>
    <cellStyle name="Gia's 8 4 2 4" xfId="36106"/>
    <cellStyle name="Gia's 8 4 2 4 2" xfId="36107"/>
    <cellStyle name="Gia's 8 4 2 5" xfId="36108"/>
    <cellStyle name="Gia's 8 4 3" xfId="36109"/>
    <cellStyle name="Gia's 8 4 3 2" xfId="36110"/>
    <cellStyle name="Gia's 8 4 3 2 2" xfId="36111"/>
    <cellStyle name="Gia's 8 4 3 3" xfId="36112"/>
    <cellStyle name="Gia's 8 4 3 3 2" xfId="36113"/>
    <cellStyle name="Gia's 8 4 3 4" xfId="36114"/>
    <cellStyle name="Gia's 8 4 3 4 2" xfId="36115"/>
    <cellStyle name="Gia's 8 4 3 5" xfId="36116"/>
    <cellStyle name="Gia's 8 4 4" xfId="36117"/>
    <cellStyle name="Gia's 8 4 4 2" xfId="36118"/>
    <cellStyle name="Gia's 8 4 5" xfId="36119"/>
    <cellStyle name="Gia's 8 4 5 2" xfId="36120"/>
    <cellStyle name="Gia's 8 4 6" xfId="36121"/>
    <cellStyle name="Gia's 8 5" xfId="36122"/>
    <cellStyle name="Gia's 8 5 2" xfId="36123"/>
    <cellStyle name="Gia's 8 5 2 2" xfId="36124"/>
    <cellStyle name="Gia's 8 5 3" xfId="36125"/>
    <cellStyle name="Gia's 8 5 3 2" xfId="36126"/>
    <cellStyle name="Gia's 8 5 4" xfId="36127"/>
    <cellStyle name="Gia's 8 5 4 2" xfId="36128"/>
    <cellStyle name="Gia's 8 5 5" xfId="36129"/>
    <cellStyle name="Gia's 8 5 5 2" xfId="36130"/>
    <cellStyle name="Gia's 8 5 6" xfId="36131"/>
    <cellStyle name="Gia's 8 6" xfId="36132"/>
    <cellStyle name="Gia's 8 6 2" xfId="36133"/>
    <cellStyle name="Gia's 8 6 2 2" xfId="36134"/>
    <cellStyle name="Gia's 8 6 3" xfId="36135"/>
    <cellStyle name="Gia's 8 6 3 2" xfId="36136"/>
    <cellStyle name="Gia's 8 6 4" xfId="36137"/>
    <cellStyle name="Gia's 8 6 4 2" xfId="36138"/>
    <cellStyle name="Gia's 8 6 5" xfId="36139"/>
    <cellStyle name="Gia's 8 7" xfId="36140"/>
    <cellStyle name="Gia's 8 7 2" xfId="36141"/>
    <cellStyle name="Gia's 8 8" xfId="36142"/>
    <cellStyle name="Gia's 8 9" xfId="22940"/>
    <cellStyle name="Gia's 9" xfId="9189"/>
    <cellStyle name="Gia's 9 2" xfId="23740"/>
    <cellStyle name="Gia's 9 2 2" xfId="36143"/>
    <cellStyle name="Gia's 9 2 2 2" xfId="36144"/>
    <cellStyle name="Gia's 9 2 2 2 2" xfId="36145"/>
    <cellStyle name="Gia's 9 2 2 2 2 2" xfId="36146"/>
    <cellStyle name="Gia's 9 2 2 2 3" xfId="36147"/>
    <cellStyle name="Gia's 9 2 2 2 3 2" xfId="36148"/>
    <cellStyle name="Gia's 9 2 2 2 4" xfId="36149"/>
    <cellStyle name="Gia's 9 2 2 2 4 2" xfId="36150"/>
    <cellStyle name="Gia's 9 2 2 2 5" xfId="36151"/>
    <cellStyle name="Gia's 9 2 2 3" xfId="36152"/>
    <cellStyle name="Gia's 9 2 2 3 2" xfId="36153"/>
    <cellStyle name="Gia's 9 2 2 3 2 2" xfId="36154"/>
    <cellStyle name="Gia's 9 2 2 3 3" xfId="36155"/>
    <cellStyle name="Gia's 9 2 2 3 3 2" xfId="36156"/>
    <cellStyle name="Gia's 9 2 2 3 4" xfId="36157"/>
    <cellStyle name="Gia's 9 2 2 3 4 2" xfId="36158"/>
    <cellStyle name="Gia's 9 2 2 3 5" xfId="36159"/>
    <cellStyle name="Gia's 9 2 2 4" xfId="36160"/>
    <cellStyle name="Gia's 9 2 2 4 2" xfId="36161"/>
    <cellStyle name="Gia's 9 2 2 5" xfId="36162"/>
    <cellStyle name="Gia's 9 2 2 5 2" xfId="36163"/>
    <cellStyle name="Gia's 9 2 2 6" xfId="36164"/>
    <cellStyle name="Gia's 9 2 3" xfId="36165"/>
    <cellStyle name="Gia's 9 2 3 2" xfId="36166"/>
    <cellStyle name="Gia's 9 2 3 2 2" xfId="36167"/>
    <cellStyle name="Gia's 9 2 3 3" xfId="36168"/>
    <cellStyle name="Gia's 9 2 3 3 2" xfId="36169"/>
    <cellStyle name="Gia's 9 2 3 4" xfId="36170"/>
    <cellStyle name="Gia's 9 2 3 4 2" xfId="36171"/>
    <cellStyle name="Gia's 9 2 3 5" xfId="36172"/>
    <cellStyle name="Gia's 9 2 3 5 2" xfId="36173"/>
    <cellStyle name="Gia's 9 2 3 6" xfId="36174"/>
    <cellStyle name="Gia's 9 2 4" xfId="36175"/>
    <cellStyle name="Gia's 9 2 4 2" xfId="36176"/>
    <cellStyle name="Gia's 9 2 4 2 2" xfId="36177"/>
    <cellStyle name="Gia's 9 2 4 3" xfId="36178"/>
    <cellStyle name="Gia's 9 2 4 3 2" xfId="36179"/>
    <cellStyle name="Gia's 9 2 4 4" xfId="36180"/>
    <cellStyle name="Gia's 9 2 4 4 2" xfId="36181"/>
    <cellStyle name="Gia's 9 2 4 5" xfId="36182"/>
    <cellStyle name="Gia's 9 2 5" xfId="36183"/>
    <cellStyle name="Gia's 9 2 5 2" xfId="36184"/>
    <cellStyle name="Gia's 9 2 6" xfId="36185"/>
    <cellStyle name="Gia's 9 3" xfId="24629"/>
    <cellStyle name="Gia's 9 3 2" xfId="36186"/>
    <cellStyle name="Gia's 9 3 2 2" xfId="36187"/>
    <cellStyle name="Gia's 9 3 2 2 2" xfId="36188"/>
    <cellStyle name="Gia's 9 3 2 2 2 2" xfId="36189"/>
    <cellStyle name="Gia's 9 3 2 2 3" xfId="36190"/>
    <cellStyle name="Gia's 9 3 2 2 3 2" xfId="36191"/>
    <cellStyle name="Gia's 9 3 2 2 4" xfId="36192"/>
    <cellStyle name="Gia's 9 3 2 2 4 2" xfId="36193"/>
    <cellStyle name="Gia's 9 3 2 2 5" xfId="36194"/>
    <cellStyle name="Gia's 9 3 2 3" xfId="36195"/>
    <cellStyle name="Gia's 9 3 2 3 2" xfId="36196"/>
    <cellStyle name="Gia's 9 3 2 3 2 2" xfId="36197"/>
    <cellStyle name="Gia's 9 3 2 3 3" xfId="36198"/>
    <cellStyle name="Gia's 9 3 2 3 3 2" xfId="36199"/>
    <cellStyle name="Gia's 9 3 2 3 4" xfId="36200"/>
    <cellStyle name="Gia's 9 3 2 3 4 2" xfId="36201"/>
    <cellStyle name="Gia's 9 3 2 3 5" xfId="36202"/>
    <cellStyle name="Gia's 9 3 2 4" xfId="36203"/>
    <cellStyle name="Gia's 9 3 2 4 2" xfId="36204"/>
    <cellStyle name="Gia's 9 3 2 5" xfId="36205"/>
    <cellStyle name="Gia's 9 3 2 5 2" xfId="36206"/>
    <cellStyle name="Gia's 9 3 2 6" xfId="36207"/>
    <cellStyle name="Gia's 9 3 3" xfId="36208"/>
    <cellStyle name="Gia's 9 3 3 2" xfId="36209"/>
    <cellStyle name="Gia's 9 3 3 2 2" xfId="36210"/>
    <cellStyle name="Gia's 9 3 3 3" xfId="36211"/>
    <cellStyle name="Gia's 9 3 3 3 2" xfId="36212"/>
    <cellStyle name="Gia's 9 3 3 4" xfId="36213"/>
    <cellStyle name="Gia's 9 3 3 4 2" xfId="36214"/>
    <cellStyle name="Gia's 9 3 3 5" xfId="36215"/>
    <cellStyle name="Gia's 9 3 3 5 2" xfId="36216"/>
    <cellStyle name="Gia's 9 3 3 6" xfId="36217"/>
    <cellStyle name="Gia's 9 3 4" xfId="36218"/>
    <cellStyle name="Gia's 9 3 4 2" xfId="36219"/>
    <cellStyle name="Gia's 9 3 4 2 2" xfId="36220"/>
    <cellStyle name="Gia's 9 3 4 3" xfId="36221"/>
    <cellStyle name="Gia's 9 3 4 3 2" xfId="36222"/>
    <cellStyle name="Gia's 9 3 4 4" xfId="36223"/>
    <cellStyle name="Gia's 9 3 4 4 2" xfId="36224"/>
    <cellStyle name="Gia's 9 3 4 5" xfId="36225"/>
    <cellStyle name="Gia's 9 3 5" xfId="36226"/>
    <cellStyle name="Gia's 9 3 5 2" xfId="36227"/>
    <cellStyle name="Gia's 9 3 6" xfId="36228"/>
    <cellStyle name="Gia's 9 4" xfId="36229"/>
    <cellStyle name="Gia's 9 4 2" xfId="36230"/>
    <cellStyle name="Gia's 9 4 2 2" xfId="36231"/>
    <cellStyle name="Gia's 9 4 2 2 2" xfId="36232"/>
    <cellStyle name="Gia's 9 4 2 3" xfId="36233"/>
    <cellStyle name="Gia's 9 4 2 3 2" xfId="36234"/>
    <cellStyle name="Gia's 9 4 2 4" xfId="36235"/>
    <cellStyle name="Gia's 9 4 2 4 2" xfId="36236"/>
    <cellStyle name="Gia's 9 4 2 5" xfId="36237"/>
    <cellStyle name="Gia's 9 4 3" xfId="36238"/>
    <cellStyle name="Gia's 9 4 3 2" xfId="36239"/>
    <cellStyle name="Gia's 9 4 3 2 2" xfId="36240"/>
    <cellStyle name="Gia's 9 4 3 3" xfId="36241"/>
    <cellStyle name="Gia's 9 4 3 3 2" xfId="36242"/>
    <cellStyle name="Gia's 9 4 3 4" xfId="36243"/>
    <cellStyle name="Gia's 9 4 3 4 2" xfId="36244"/>
    <cellStyle name="Gia's 9 4 3 5" xfId="36245"/>
    <cellStyle name="Gia's 9 4 4" xfId="36246"/>
    <cellStyle name="Gia's 9 4 4 2" xfId="36247"/>
    <cellStyle name="Gia's 9 4 5" xfId="36248"/>
    <cellStyle name="Gia's 9 4 5 2" xfId="36249"/>
    <cellStyle name="Gia's 9 4 6" xfId="36250"/>
    <cellStyle name="Gia's 9 5" xfId="36251"/>
    <cellStyle name="Gia's 9 5 2" xfId="36252"/>
    <cellStyle name="Gia's 9 5 2 2" xfId="36253"/>
    <cellStyle name="Gia's 9 5 3" xfId="36254"/>
    <cellStyle name="Gia's 9 5 3 2" xfId="36255"/>
    <cellStyle name="Gia's 9 5 4" xfId="36256"/>
    <cellStyle name="Gia's 9 5 4 2" xfId="36257"/>
    <cellStyle name="Gia's 9 5 5" xfId="36258"/>
    <cellStyle name="Gia's 9 5 5 2" xfId="36259"/>
    <cellStyle name="Gia's 9 5 6" xfId="36260"/>
    <cellStyle name="Gia's 9 6" xfId="36261"/>
    <cellStyle name="Gia's 9 6 2" xfId="36262"/>
    <cellStyle name="Gia's 9 6 2 2" xfId="36263"/>
    <cellStyle name="Gia's 9 6 3" xfId="36264"/>
    <cellStyle name="Gia's 9 6 3 2" xfId="36265"/>
    <cellStyle name="Gia's 9 6 4" xfId="36266"/>
    <cellStyle name="Gia's 9 6 4 2" xfId="36267"/>
    <cellStyle name="Gia's 9 6 5" xfId="36268"/>
    <cellStyle name="Gia's 9 7" xfId="36269"/>
    <cellStyle name="Gia's 9 7 2" xfId="36270"/>
    <cellStyle name="Gia's 9 8" xfId="36271"/>
    <cellStyle name="Gia's 9 9" xfId="22941"/>
    <cellStyle name="Gia's_Trial_Balance_31.12.2008(FINAL)" xfId="23309"/>
    <cellStyle name="Good 2" xfId="9190"/>
    <cellStyle name="Good 2 10" xfId="9191"/>
    <cellStyle name="Good 2 10 10" xfId="36272"/>
    <cellStyle name="Good 2 10 11" xfId="36273"/>
    <cellStyle name="Good 2 10 12" xfId="22942"/>
    <cellStyle name="Good 2 10 2" xfId="23741"/>
    <cellStyle name="Good 2 10 2 2" xfId="36274"/>
    <cellStyle name="Good 2 10 2 2 2" xfId="36275"/>
    <cellStyle name="Good 2 10 2 2 3" xfId="36276"/>
    <cellStyle name="Good 2 10 2 3" xfId="36277"/>
    <cellStyle name="Good 2 10 2 4" xfId="36278"/>
    <cellStyle name="Good 2 10 2_AFS-Nino" xfId="36279"/>
    <cellStyle name="Good 2 10 3" xfId="24630"/>
    <cellStyle name="Good 2 10 3 2" xfId="36280"/>
    <cellStyle name="Good 2 10 3 2 2" xfId="36281"/>
    <cellStyle name="Good 2 10 3 2 3" xfId="36282"/>
    <cellStyle name="Good 2 10 3 3" xfId="36283"/>
    <cellStyle name="Good 2 10 3 4" xfId="36284"/>
    <cellStyle name="Good 2 10 3_AFS-Nino" xfId="36285"/>
    <cellStyle name="Good 2 10 4" xfId="36286"/>
    <cellStyle name="Good 2 10 4 2" xfId="36287"/>
    <cellStyle name="Good 2 10 4 3" xfId="36288"/>
    <cellStyle name="Good 2 10 5" xfId="36289"/>
    <cellStyle name="Good 2 10 6" xfId="36290"/>
    <cellStyle name="Good 2 10 7" xfId="36291"/>
    <cellStyle name="Good 2 10 8" xfId="36292"/>
    <cellStyle name="Good 2 10 9" xfId="36293"/>
    <cellStyle name="Good 2 10_AFS-Nino" xfId="36294"/>
    <cellStyle name="Good 2 11" xfId="9192"/>
    <cellStyle name="Good 2 11 2" xfId="36295"/>
    <cellStyle name="Good 2 11 2 2" xfId="36296"/>
    <cellStyle name="Good 2 11 2 3" xfId="36297"/>
    <cellStyle name="Good 2 11 3" xfId="36298"/>
    <cellStyle name="Good 2 11 4" xfId="36299"/>
    <cellStyle name="Good 2 11 5" xfId="24109"/>
    <cellStyle name="Good 2 12" xfId="9193"/>
    <cellStyle name="Good 2 12 2" xfId="36300"/>
    <cellStyle name="Good 2 12 2 2" xfId="36301"/>
    <cellStyle name="Good 2 12 2 3" xfId="36302"/>
    <cellStyle name="Good 2 12 3" xfId="36303"/>
    <cellStyle name="Good 2 12 4" xfId="36304"/>
    <cellStyle name="Good 2 13" xfId="36305"/>
    <cellStyle name="Good 2 13 2" xfId="36306"/>
    <cellStyle name="Good 2 13 3" xfId="36307"/>
    <cellStyle name="Good 2 14" xfId="36308"/>
    <cellStyle name="Good 2 15" xfId="36309"/>
    <cellStyle name="Good 2 16" xfId="36310"/>
    <cellStyle name="Good 2 17" xfId="36311"/>
    <cellStyle name="Good 2 18" xfId="36312"/>
    <cellStyle name="Good 2 19" xfId="36313"/>
    <cellStyle name="Good 2 2" xfId="9194"/>
    <cellStyle name="Good 2 2 10" xfId="36314"/>
    <cellStyle name="Good 2 2 11" xfId="36315"/>
    <cellStyle name="Good 2 2 12" xfId="22943"/>
    <cellStyle name="Good 2 2 2" xfId="9195"/>
    <cellStyle name="Good 2 2 2 2" xfId="36316"/>
    <cellStyle name="Good 2 2 2 2 2" xfId="36317"/>
    <cellStyle name="Good 2 2 2 2 3" xfId="36318"/>
    <cellStyle name="Good 2 2 2 3" xfId="36319"/>
    <cellStyle name="Good 2 2 2 4" xfId="36320"/>
    <cellStyle name="Good 2 2 2 5" xfId="23742"/>
    <cellStyle name="Good 2 2 2_AFS-Nino" xfId="36321"/>
    <cellStyle name="Good 2 2 3" xfId="24631"/>
    <cellStyle name="Good 2 2 3 2" xfId="36322"/>
    <cellStyle name="Good 2 2 3 2 2" xfId="36323"/>
    <cellStyle name="Good 2 2 3 2 3" xfId="36324"/>
    <cellStyle name="Good 2 2 3 3" xfId="36325"/>
    <cellStyle name="Good 2 2 3 4" xfId="36326"/>
    <cellStyle name="Good 2 2 3_AFS-Nino" xfId="36327"/>
    <cellStyle name="Good 2 2 4" xfId="36328"/>
    <cellStyle name="Good 2 2 4 2" xfId="36329"/>
    <cellStyle name="Good 2 2 4 3" xfId="36330"/>
    <cellStyle name="Good 2 2 5" xfId="36331"/>
    <cellStyle name="Good 2 2 6" xfId="36332"/>
    <cellStyle name="Good 2 2 7" xfId="36333"/>
    <cellStyle name="Good 2 2 8" xfId="36334"/>
    <cellStyle name="Good 2 2 9" xfId="36335"/>
    <cellStyle name="Good 2 2_AFS-Nino" xfId="36336"/>
    <cellStyle name="Good 2 20" xfId="36337"/>
    <cellStyle name="Good 2 21" xfId="36338"/>
    <cellStyle name="Good 2 22" xfId="23310"/>
    <cellStyle name="Good 2 3" xfId="9196"/>
    <cellStyle name="Good 2 3 10" xfId="36339"/>
    <cellStyle name="Good 2 3 11" xfId="36340"/>
    <cellStyle name="Good 2 3 12" xfId="22944"/>
    <cellStyle name="Good 2 3 2" xfId="23743"/>
    <cellStyle name="Good 2 3 2 2" xfId="36341"/>
    <cellStyle name="Good 2 3 2 2 2" xfId="36342"/>
    <cellStyle name="Good 2 3 2 2 3" xfId="36343"/>
    <cellStyle name="Good 2 3 2 3" xfId="36344"/>
    <cellStyle name="Good 2 3 2 4" xfId="36345"/>
    <cellStyle name="Good 2 3 2_AFS-Nino" xfId="36346"/>
    <cellStyle name="Good 2 3 3" xfId="24632"/>
    <cellStyle name="Good 2 3 3 2" xfId="36347"/>
    <cellStyle name="Good 2 3 3 2 2" xfId="36348"/>
    <cellStyle name="Good 2 3 3 2 3" xfId="36349"/>
    <cellStyle name="Good 2 3 3 3" xfId="36350"/>
    <cellStyle name="Good 2 3 3 4" xfId="36351"/>
    <cellStyle name="Good 2 3 3_AFS-Nino" xfId="36352"/>
    <cellStyle name="Good 2 3 4" xfId="36353"/>
    <cellStyle name="Good 2 3 4 2" xfId="36354"/>
    <cellStyle name="Good 2 3 4 3" xfId="36355"/>
    <cellStyle name="Good 2 3 5" xfId="36356"/>
    <cellStyle name="Good 2 3 6" xfId="36357"/>
    <cellStyle name="Good 2 3 7" xfId="36358"/>
    <cellStyle name="Good 2 3 8" xfId="36359"/>
    <cellStyle name="Good 2 3 9" xfId="36360"/>
    <cellStyle name="Good 2 3_AFS-Nino" xfId="36361"/>
    <cellStyle name="Good 2 4" xfId="9197"/>
    <cellStyle name="Good 2 4 10" xfId="36362"/>
    <cellStyle name="Good 2 4 11" xfId="36363"/>
    <cellStyle name="Good 2 4 12" xfId="22945"/>
    <cellStyle name="Good 2 4 2" xfId="23744"/>
    <cellStyle name="Good 2 4 2 2" xfId="36364"/>
    <cellStyle name="Good 2 4 2 2 2" xfId="36365"/>
    <cellStyle name="Good 2 4 2 2 3" xfId="36366"/>
    <cellStyle name="Good 2 4 2 3" xfId="36367"/>
    <cellStyle name="Good 2 4 2 4" xfId="36368"/>
    <cellStyle name="Good 2 4 2_AFS-Nino" xfId="36369"/>
    <cellStyle name="Good 2 4 3" xfId="24633"/>
    <cellStyle name="Good 2 4 3 2" xfId="36370"/>
    <cellStyle name="Good 2 4 3 2 2" xfId="36371"/>
    <cellStyle name="Good 2 4 3 2 3" xfId="36372"/>
    <cellStyle name="Good 2 4 3 3" xfId="36373"/>
    <cellStyle name="Good 2 4 3 4" xfId="36374"/>
    <cellStyle name="Good 2 4 3_AFS-Nino" xfId="36375"/>
    <cellStyle name="Good 2 4 4" xfId="36376"/>
    <cellStyle name="Good 2 4 4 2" xfId="36377"/>
    <cellStyle name="Good 2 4 4 3" xfId="36378"/>
    <cellStyle name="Good 2 4 5" xfId="36379"/>
    <cellStyle name="Good 2 4 6" xfId="36380"/>
    <cellStyle name="Good 2 4 7" xfId="36381"/>
    <cellStyle name="Good 2 4 8" xfId="36382"/>
    <cellStyle name="Good 2 4 9" xfId="36383"/>
    <cellStyle name="Good 2 4_AFS-Nino" xfId="36384"/>
    <cellStyle name="Good 2 5" xfId="9198"/>
    <cellStyle name="Good 2 5 10" xfId="36385"/>
    <cellStyle name="Good 2 5 11" xfId="36386"/>
    <cellStyle name="Good 2 5 12" xfId="22946"/>
    <cellStyle name="Good 2 5 2" xfId="23745"/>
    <cellStyle name="Good 2 5 2 2" xfId="36387"/>
    <cellStyle name="Good 2 5 2 2 2" xfId="36388"/>
    <cellStyle name="Good 2 5 2 2 3" xfId="36389"/>
    <cellStyle name="Good 2 5 2 3" xfId="36390"/>
    <cellStyle name="Good 2 5 2 4" xfId="36391"/>
    <cellStyle name="Good 2 5 2_AFS-Nino" xfId="36392"/>
    <cellStyle name="Good 2 5 3" xfId="24634"/>
    <cellStyle name="Good 2 5 3 2" xfId="36393"/>
    <cellStyle name="Good 2 5 3 2 2" xfId="36394"/>
    <cellStyle name="Good 2 5 3 2 3" xfId="36395"/>
    <cellStyle name="Good 2 5 3 3" xfId="36396"/>
    <cellStyle name="Good 2 5 3 4" xfId="36397"/>
    <cellStyle name="Good 2 5 3_AFS-Nino" xfId="36398"/>
    <cellStyle name="Good 2 5 4" xfId="36399"/>
    <cellStyle name="Good 2 5 4 2" xfId="36400"/>
    <cellStyle name="Good 2 5 4 3" xfId="36401"/>
    <cellStyle name="Good 2 5 5" xfId="36402"/>
    <cellStyle name="Good 2 5 6" xfId="36403"/>
    <cellStyle name="Good 2 5 7" xfId="36404"/>
    <cellStyle name="Good 2 5 8" xfId="36405"/>
    <cellStyle name="Good 2 5 9" xfId="36406"/>
    <cellStyle name="Good 2 5_AFS-Nino" xfId="36407"/>
    <cellStyle name="Good 2 6" xfId="9199"/>
    <cellStyle name="Good 2 6 10" xfId="36408"/>
    <cellStyle name="Good 2 6 11" xfId="36409"/>
    <cellStyle name="Good 2 6 12" xfId="22947"/>
    <cellStyle name="Good 2 6 2" xfId="23746"/>
    <cellStyle name="Good 2 6 2 2" xfId="36410"/>
    <cellStyle name="Good 2 6 2 2 2" xfId="36411"/>
    <cellStyle name="Good 2 6 2 2 3" xfId="36412"/>
    <cellStyle name="Good 2 6 2 3" xfId="36413"/>
    <cellStyle name="Good 2 6 2 4" xfId="36414"/>
    <cellStyle name="Good 2 6 2_AFS-Nino" xfId="36415"/>
    <cellStyle name="Good 2 6 3" xfId="24635"/>
    <cellStyle name="Good 2 6 3 2" xfId="36416"/>
    <cellStyle name="Good 2 6 3 2 2" xfId="36417"/>
    <cellStyle name="Good 2 6 3 2 3" xfId="36418"/>
    <cellStyle name="Good 2 6 3 3" xfId="36419"/>
    <cellStyle name="Good 2 6 3 4" xfId="36420"/>
    <cellStyle name="Good 2 6 3_AFS-Nino" xfId="36421"/>
    <cellStyle name="Good 2 6 4" xfId="36422"/>
    <cellStyle name="Good 2 6 4 2" xfId="36423"/>
    <cellStyle name="Good 2 6 4 3" xfId="36424"/>
    <cellStyle name="Good 2 6 5" xfId="36425"/>
    <cellStyle name="Good 2 6 6" xfId="36426"/>
    <cellStyle name="Good 2 6 7" xfId="36427"/>
    <cellStyle name="Good 2 6 8" xfId="36428"/>
    <cellStyle name="Good 2 6 9" xfId="36429"/>
    <cellStyle name="Good 2 6_AFS-Nino" xfId="36430"/>
    <cellStyle name="Good 2 7" xfId="9200"/>
    <cellStyle name="Good 2 7 10" xfId="36431"/>
    <cellStyle name="Good 2 7 11" xfId="36432"/>
    <cellStyle name="Good 2 7 12" xfId="22948"/>
    <cellStyle name="Good 2 7 2" xfId="23747"/>
    <cellStyle name="Good 2 7 2 2" xfId="36433"/>
    <cellStyle name="Good 2 7 2 2 2" xfId="36434"/>
    <cellStyle name="Good 2 7 2 2 3" xfId="36435"/>
    <cellStyle name="Good 2 7 2 3" xfId="36436"/>
    <cellStyle name="Good 2 7 2 4" xfId="36437"/>
    <cellStyle name="Good 2 7 2_AFS-Nino" xfId="36438"/>
    <cellStyle name="Good 2 7 3" xfId="24636"/>
    <cellStyle name="Good 2 7 3 2" xfId="36439"/>
    <cellStyle name="Good 2 7 3 2 2" xfId="36440"/>
    <cellStyle name="Good 2 7 3 2 3" xfId="36441"/>
    <cellStyle name="Good 2 7 3 3" xfId="36442"/>
    <cellStyle name="Good 2 7 3 4" xfId="36443"/>
    <cellStyle name="Good 2 7 3_AFS-Nino" xfId="36444"/>
    <cellStyle name="Good 2 7 4" xfId="36445"/>
    <cellStyle name="Good 2 7 4 2" xfId="36446"/>
    <cellStyle name="Good 2 7 4 3" xfId="36447"/>
    <cellStyle name="Good 2 7 5" xfId="36448"/>
    <cellStyle name="Good 2 7 6" xfId="36449"/>
    <cellStyle name="Good 2 7 7" xfId="36450"/>
    <cellStyle name="Good 2 7 8" xfId="36451"/>
    <cellStyle name="Good 2 7 9" xfId="36452"/>
    <cellStyle name="Good 2 7_AFS-Nino" xfId="36453"/>
    <cellStyle name="Good 2 8" xfId="9201"/>
    <cellStyle name="Good 2 8 10" xfId="36454"/>
    <cellStyle name="Good 2 8 11" xfId="36455"/>
    <cellStyle name="Good 2 8 12" xfId="22949"/>
    <cellStyle name="Good 2 8 2" xfId="23748"/>
    <cellStyle name="Good 2 8 2 2" xfId="36456"/>
    <cellStyle name="Good 2 8 2 2 2" xfId="36457"/>
    <cellStyle name="Good 2 8 2 2 3" xfId="36458"/>
    <cellStyle name="Good 2 8 2 3" xfId="36459"/>
    <cellStyle name="Good 2 8 2 4" xfId="36460"/>
    <cellStyle name="Good 2 8 2_AFS-Nino" xfId="36461"/>
    <cellStyle name="Good 2 8 3" xfId="24637"/>
    <cellStyle name="Good 2 8 3 2" xfId="36462"/>
    <cellStyle name="Good 2 8 3 2 2" xfId="36463"/>
    <cellStyle name="Good 2 8 3 2 3" xfId="36464"/>
    <cellStyle name="Good 2 8 3 3" xfId="36465"/>
    <cellStyle name="Good 2 8 3 4" xfId="36466"/>
    <cellStyle name="Good 2 8 3_AFS-Nino" xfId="36467"/>
    <cellStyle name="Good 2 8 4" xfId="36468"/>
    <cellStyle name="Good 2 8 4 2" xfId="36469"/>
    <cellStyle name="Good 2 8 4 3" xfId="36470"/>
    <cellStyle name="Good 2 8 5" xfId="36471"/>
    <cellStyle name="Good 2 8 6" xfId="36472"/>
    <cellStyle name="Good 2 8 7" xfId="36473"/>
    <cellStyle name="Good 2 8 8" xfId="36474"/>
    <cellStyle name="Good 2 8 9" xfId="36475"/>
    <cellStyle name="Good 2 8_AFS-Nino" xfId="36476"/>
    <cellStyle name="Good 2 9" xfId="9202"/>
    <cellStyle name="Good 2 9 10" xfId="36477"/>
    <cellStyle name="Good 2 9 11" xfId="36478"/>
    <cellStyle name="Good 2 9 12" xfId="22950"/>
    <cellStyle name="Good 2 9 2" xfId="23749"/>
    <cellStyle name="Good 2 9 2 2" xfId="36479"/>
    <cellStyle name="Good 2 9 2 2 2" xfId="36480"/>
    <cellStyle name="Good 2 9 2 2 3" xfId="36481"/>
    <cellStyle name="Good 2 9 2 3" xfId="36482"/>
    <cellStyle name="Good 2 9 2 4" xfId="36483"/>
    <cellStyle name="Good 2 9 2_AFS-Nino" xfId="36484"/>
    <cellStyle name="Good 2 9 3" xfId="24638"/>
    <cellStyle name="Good 2 9 3 2" xfId="36485"/>
    <cellStyle name="Good 2 9 3 2 2" xfId="36486"/>
    <cellStyle name="Good 2 9 3 2 3" xfId="36487"/>
    <cellStyle name="Good 2 9 3 3" xfId="36488"/>
    <cellStyle name="Good 2 9 3 4" xfId="36489"/>
    <cellStyle name="Good 2 9 3_AFS-Nino" xfId="36490"/>
    <cellStyle name="Good 2 9 4" xfId="36491"/>
    <cellStyle name="Good 2 9 4 2" xfId="36492"/>
    <cellStyle name="Good 2 9 4 3" xfId="36493"/>
    <cellStyle name="Good 2 9 5" xfId="36494"/>
    <cellStyle name="Good 2 9 6" xfId="36495"/>
    <cellStyle name="Good 2 9 7" xfId="36496"/>
    <cellStyle name="Good 2 9 8" xfId="36497"/>
    <cellStyle name="Good 2 9 9" xfId="36498"/>
    <cellStyle name="Good 2 9_AFS-Nino" xfId="36499"/>
    <cellStyle name="Good 3" xfId="9203"/>
    <cellStyle name="Good 3 2" xfId="9204"/>
    <cellStyle name="Good 3 3" xfId="9205"/>
    <cellStyle name="Good 3 4" xfId="36500"/>
    <cellStyle name="Good 4" xfId="9206"/>
    <cellStyle name="Good 4 2" xfId="9207"/>
    <cellStyle name="Good 4 3" xfId="9208"/>
    <cellStyle name="Good 4 4" xfId="36501"/>
    <cellStyle name="Good 5" xfId="9209"/>
    <cellStyle name="Good 5 2" xfId="9210"/>
    <cellStyle name="Good 5 3" xfId="9211"/>
    <cellStyle name="Good 5 4" xfId="36502"/>
    <cellStyle name="Good 6" xfId="9212"/>
    <cellStyle name="Good 6 2" xfId="9213"/>
    <cellStyle name="Good 6 3" xfId="9214"/>
    <cellStyle name="Good 6 4" xfId="36503"/>
    <cellStyle name="Good 7" xfId="9215"/>
    <cellStyle name="greyed" xfId="9216"/>
    <cellStyle name="Header1" xfId="9217"/>
    <cellStyle name="Header1 2" xfId="9218"/>
    <cellStyle name="Header1 2 2" xfId="24639"/>
    <cellStyle name="Header1 2 2 2" xfId="36504"/>
    <cellStyle name="Header1 2 2 2 2" xfId="36505"/>
    <cellStyle name="Header1 2 2 2 3" xfId="36506"/>
    <cellStyle name="Header1 2 2 3" xfId="36507"/>
    <cellStyle name="Header1 2 2 4" xfId="36508"/>
    <cellStyle name="Header1 2 3" xfId="36509"/>
    <cellStyle name="Header1 2 3 2" xfId="36510"/>
    <cellStyle name="Header1 2 3 3" xfId="36511"/>
    <cellStyle name="Header1 2 4" xfId="36512"/>
    <cellStyle name="Header1 2 5" xfId="36513"/>
    <cellStyle name="Header1 2 6" xfId="23750"/>
    <cellStyle name="Header1 3" xfId="9219"/>
    <cellStyle name="Header1 3 2" xfId="36514"/>
    <cellStyle name="Header1 3 2 2" xfId="36515"/>
    <cellStyle name="Header1 3 2 3" xfId="36516"/>
    <cellStyle name="Header1 3 3" xfId="36517"/>
    <cellStyle name="Header1 3 4" xfId="36518"/>
    <cellStyle name="Header1 4" xfId="36519"/>
    <cellStyle name="Header1 4 2" xfId="36520"/>
    <cellStyle name="Header1 4 3" xfId="36521"/>
    <cellStyle name="Header1 5" xfId="36522"/>
    <cellStyle name="Header1 6" xfId="36523"/>
    <cellStyle name="Header1 6 2" xfId="58313"/>
    <cellStyle name="Header2" xfId="9220"/>
    <cellStyle name="Header2 2" xfId="9221"/>
    <cellStyle name="Header2 2 2" xfId="24640"/>
    <cellStyle name="Header2 2 2 2" xfId="36524"/>
    <cellStyle name="Header2 2 2 2 2" xfId="36525"/>
    <cellStyle name="Header2 2 2 2 2 2" xfId="36526"/>
    <cellStyle name="Header2 2 2 2 2 2 2" xfId="36527"/>
    <cellStyle name="Header2 2 2 2 2 3" xfId="36528"/>
    <cellStyle name="Header2 2 2 2 2 3 2" xfId="36529"/>
    <cellStyle name="Header2 2 2 2 2 4" xfId="36530"/>
    <cellStyle name="Header2 2 2 2 2 4 2" xfId="36531"/>
    <cellStyle name="Header2 2 2 2 2 5" xfId="36532"/>
    <cellStyle name="Header2 2 2 2 3" xfId="36533"/>
    <cellStyle name="Header2 2 2 2 3 2" xfId="36534"/>
    <cellStyle name="Header2 2 2 2 3 2 2" xfId="36535"/>
    <cellStyle name="Header2 2 2 2 3 3" xfId="36536"/>
    <cellStyle name="Header2 2 2 2 3 3 2" xfId="36537"/>
    <cellStyle name="Header2 2 2 2 3 4" xfId="36538"/>
    <cellStyle name="Header2 2 2 2 3 4 2" xfId="36539"/>
    <cellStyle name="Header2 2 2 2 3 5" xfId="36540"/>
    <cellStyle name="Header2 2 2 2 4" xfId="36541"/>
    <cellStyle name="Header2 2 2 2 4 2" xfId="36542"/>
    <cellStyle name="Header2 2 2 2 5" xfId="36543"/>
    <cellStyle name="Header2 2 2 2 5 2" xfId="36544"/>
    <cellStyle name="Header2 2 2 2 6" xfId="36545"/>
    <cellStyle name="Header2 2 2 3" xfId="36546"/>
    <cellStyle name="Header2 2 2 3 2" xfId="36547"/>
    <cellStyle name="Header2 2 2 3 2 2" xfId="36548"/>
    <cellStyle name="Header2 2 2 3 3" xfId="36549"/>
    <cellStyle name="Header2 2 2 3 3 2" xfId="36550"/>
    <cellStyle name="Header2 2 2 3 4" xfId="36551"/>
    <cellStyle name="Header2 2 2 3 4 2" xfId="36552"/>
    <cellStyle name="Header2 2 2 3 5" xfId="36553"/>
    <cellStyle name="Header2 2 2 3 5 2" xfId="36554"/>
    <cellStyle name="Header2 2 2 3 6" xfId="36555"/>
    <cellStyle name="Header2 2 2 4" xfId="36556"/>
    <cellStyle name="Header2 2 2 4 2" xfId="36557"/>
    <cellStyle name="Header2 2 2 4 2 2" xfId="36558"/>
    <cellStyle name="Header2 2 2 4 3" xfId="36559"/>
    <cellStyle name="Header2 2 2 4 3 2" xfId="36560"/>
    <cellStyle name="Header2 2 2 4 4" xfId="36561"/>
    <cellStyle name="Header2 2 2 4 4 2" xfId="36562"/>
    <cellStyle name="Header2 2 2 4 5" xfId="36563"/>
    <cellStyle name="Header2 2 2 5" xfId="36564"/>
    <cellStyle name="Header2 2 2 5 2" xfId="36565"/>
    <cellStyle name="Header2 2 2 6" xfId="36566"/>
    <cellStyle name="Header2 2 3" xfId="36567"/>
    <cellStyle name="Header2 2 3 2" xfId="36568"/>
    <cellStyle name="Header2 2 3 2 2" xfId="36569"/>
    <cellStyle name="Header2 2 3 2 2 2" xfId="36570"/>
    <cellStyle name="Header2 2 3 2 3" xfId="36571"/>
    <cellStyle name="Header2 2 3 2 3 2" xfId="36572"/>
    <cellStyle name="Header2 2 3 2 4" xfId="36573"/>
    <cellStyle name="Header2 2 3 2 4 2" xfId="36574"/>
    <cellStyle name="Header2 2 3 2 5" xfId="36575"/>
    <cellStyle name="Header2 2 3 3" xfId="36576"/>
    <cellStyle name="Header2 2 3 3 2" xfId="36577"/>
    <cellStyle name="Header2 2 3 3 2 2" xfId="36578"/>
    <cellStyle name="Header2 2 3 3 3" xfId="36579"/>
    <cellStyle name="Header2 2 3 3 3 2" xfId="36580"/>
    <cellStyle name="Header2 2 3 3 4" xfId="36581"/>
    <cellStyle name="Header2 2 3 3 4 2" xfId="36582"/>
    <cellStyle name="Header2 2 3 3 5" xfId="36583"/>
    <cellStyle name="Header2 2 3 4" xfId="36584"/>
    <cellStyle name="Header2 2 3 4 2" xfId="36585"/>
    <cellStyle name="Header2 2 3 5" xfId="36586"/>
    <cellStyle name="Header2 2 3 5 2" xfId="36587"/>
    <cellStyle name="Header2 2 3 6" xfId="36588"/>
    <cellStyle name="Header2 2 4" xfId="36589"/>
    <cellStyle name="Header2 2 4 2" xfId="36590"/>
    <cellStyle name="Header2 2 4 2 2" xfId="36591"/>
    <cellStyle name="Header2 2 4 3" xfId="36592"/>
    <cellStyle name="Header2 2 4 3 2" xfId="36593"/>
    <cellStyle name="Header2 2 4 4" xfId="36594"/>
    <cellStyle name="Header2 2 4 4 2" xfId="36595"/>
    <cellStyle name="Header2 2 4 5" xfId="36596"/>
    <cellStyle name="Header2 2 4 5 2" xfId="36597"/>
    <cellStyle name="Header2 2 4 6" xfId="36598"/>
    <cellStyle name="Header2 2 5" xfId="36599"/>
    <cellStyle name="Header2 2 5 2" xfId="36600"/>
    <cellStyle name="Header2 2 5 2 2" xfId="36601"/>
    <cellStyle name="Header2 2 5 3" xfId="36602"/>
    <cellStyle name="Header2 2 5 3 2" xfId="36603"/>
    <cellStyle name="Header2 2 5 4" xfId="36604"/>
    <cellStyle name="Header2 2 5 4 2" xfId="36605"/>
    <cellStyle name="Header2 2 5 5" xfId="36606"/>
    <cellStyle name="Header2 2 6" xfId="36607"/>
    <cellStyle name="Header2 2 6 2" xfId="36608"/>
    <cellStyle name="Header2 2 7" xfId="36609"/>
    <cellStyle name="Header2 2 8" xfId="23751"/>
    <cellStyle name="Header2 3" xfId="9222"/>
    <cellStyle name="Header2 3 2" xfId="36610"/>
    <cellStyle name="Header2 3 2 2" xfId="36611"/>
    <cellStyle name="Header2 3 2 2 2" xfId="36612"/>
    <cellStyle name="Header2 3 2 2 2 2" xfId="36613"/>
    <cellStyle name="Header2 3 2 2 3" xfId="36614"/>
    <cellStyle name="Header2 3 2 2 3 2" xfId="36615"/>
    <cellStyle name="Header2 3 2 2 4" xfId="36616"/>
    <cellStyle name="Header2 3 2 2 4 2" xfId="36617"/>
    <cellStyle name="Header2 3 2 2 5" xfId="36618"/>
    <cellStyle name="Header2 3 2 3" xfId="36619"/>
    <cellStyle name="Header2 3 2 3 2" xfId="36620"/>
    <cellStyle name="Header2 3 2 3 2 2" xfId="36621"/>
    <cellStyle name="Header2 3 2 3 3" xfId="36622"/>
    <cellStyle name="Header2 3 2 3 3 2" xfId="36623"/>
    <cellStyle name="Header2 3 2 3 4" xfId="36624"/>
    <cellStyle name="Header2 3 2 3 4 2" xfId="36625"/>
    <cellStyle name="Header2 3 2 3 5" xfId="36626"/>
    <cellStyle name="Header2 3 2 4" xfId="36627"/>
    <cellStyle name="Header2 3 2 4 2" xfId="36628"/>
    <cellStyle name="Header2 3 2 5" xfId="36629"/>
    <cellStyle name="Header2 3 2 5 2" xfId="36630"/>
    <cellStyle name="Header2 3 2 6" xfId="36631"/>
    <cellStyle name="Header2 3 3" xfId="36632"/>
    <cellStyle name="Header2 3 3 2" xfId="36633"/>
    <cellStyle name="Header2 3 3 2 2" xfId="36634"/>
    <cellStyle name="Header2 3 3 3" xfId="36635"/>
    <cellStyle name="Header2 3 3 3 2" xfId="36636"/>
    <cellStyle name="Header2 3 3 4" xfId="36637"/>
    <cellStyle name="Header2 3 3 4 2" xfId="36638"/>
    <cellStyle name="Header2 3 3 5" xfId="36639"/>
    <cellStyle name="Header2 3 3 5 2" xfId="36640"/>
    <cellStyle name="Header2 3 3 6" xfId="36641"/>
    <cellStyle name="Header2 3 4" xfId="36642"/>
    <cellStyle name="Header2 3 4 2" xfId="36643"/>
    <cellStyle name="Header2 3 4 2 2" xfId="36644"/>
    <cellStyle name="Header2 3 4 3" xfId="36645"/>
    <cellStyle name="Header2 3 4 3 2" xfId="36646"/>
    <cellStyle name="Header2 3 4 4" xfId="36647"/>
    <cellStyle name="Header2 3 4 4 2" xfId="36648"/>
    <cellStyle name="Header2 3 4 5" xfId="36649"/>
    <cellStyle name="Header2 3 5" xfId="36650"/>
    <cellStyle name="Header2 3 5 2" xfId="36651"/>
    <cellStyle name="Header2 3 6" xfId="36652"/>
    <cellStyle name="Header2 4" xfId="36653"/>
    <cellStyle name="Header2 4 2" xfId="36654"/>
    <cellStyle name="Header2 4 2 2" xfId="36655"/>
    <cellStyle name="Header2 4 2 2 2" xfId="36656"/>
    <cellStyle name="Header2 4 2 3" xfId="36657"/>
    <cellStyle name="Header2 4 2 3 2" xfId="36658"/>
    <cellStyle name="Header2 4 2 4" xfId="36659"/>
    <cellStyle name="Header2 4 2 4 2" xfId="36660"/>
    <cellStyle name="Header2 4 2 5" xfId="36661"/>
    <cellStyle name="Header2 4 3" xfId="36662"/>
    <cellStyle name="Header2 4 3 2" xfId="36663"/>
    <cellStyle name="Header2 4 3 2 2" xfId="36664"/>
    <cellStyle name="Header2 4 3 3" xfId="36665"/>
    <cellStyle name="Header2 4 3 3 2" xfId="36666"/>
    <cellStyle name="Header2 4 3 4" xfId="36667"/>
    <cellStyle name="Header2 4 3 4 2" xfId="36668"/>
    <cellStyle name="Header2 4 3 5" xfId="36669"/>
    <cellStyle name="Header2 4 4" xfId="36670"/>
    <cellStyle name="Header2 4 4 2" xfId="36671"/>
    <cellStyle name="Header2 4 5" xfId="36672"/>
    <cellStyle name="Header2 4 5 2" xfId="36673"/>
    <cellStyle name="Header2 4 6" xfId="36674"/>
    <cellStyle name="Header2 5" xfId="36675"/>
    <cellStyle name="Header2 5 2" xfId="36676"/>
    <cellStyle name="Header2 5 2 2" xfId="36677"/>
    <cellStyle name="Header2 5 3" xfId="36678"/>
    <cellStyle name="Header2 5 3 2" xfId="36679"/>
    <cellStyle name="Header2 5 4" xfId="36680"/>
    <cellStyle name="Header2 5 4 2" xfId="36681"/>
    <cellStyle name="Header2 5 5" xfId="36682"/>
    <cellStyle name="Header2 5 5 2" xfId="36683"/>
    <cellStyle name="Header2 5 6" xfId="36684"/>
    <cellStyle name="Header2 6" xfId="36685"/>
    <cellStyle name="Header2 6 2" xfId="36686"/>
    <cellStyle name="Header2 6 2 2" xfId="36687"/>
    <cellStyle name="Header2 6 3" xfId="36688"/>
    <cellStyle name="Header2 6 3 2" xfId="36689"/>
    <cellStyle name="Header2 6 4" xfId="36690"/>
    <cellStyle name="Header2 6 4 2" xfId="36691"/>
    <cellStyle name="Header2 6 5" xfId="36692"/>
    <cellStyle name="Header2 6 6" xfId="58314"/>
    <cellStyle name="Header2 7" xfId="36693"/>
    <cellStyle name="Header2 7 2" xfId="36694"/>
    <cellStyle name="Header2 8" xfId="36695"/>
    <cellStyle name="Heading 1 2" xfId="9223"/>
    <cellStyle name="Heading 1 2 2" xfId="9224"/>
    <cellStyle name="Heading 1 2 2 2" xfId="9225"/>
    <cellStyle name="Heading 1 2 2 3" xfId="36698"/>
    <cellStyle name="Heading 1 2 2 4" xfId="36697"/>
    <cellStyle name="Heading 1 2 3" xfId="9226"/>
    <cellStyle name="Heading 1 2 3 2" xfId="36699"/>
    <cellStyle name="Heading 1 2 4" xfId="9227"/>
    <cellStyle name="Heading 1 2 4 2" xfId="36700"/>
    <cellStyle name="Heading 1 2 5" xfId="36696"/>
    <cellStyle name="Heading 1 3" xfId="9228"/>
    <cellStyle name="Heading 1 3 2" xfId="9229"/>
    <cellStyle name="Heading 1 3 3" xfId="9230"/>
    <cellStyle name="Heading 1 3 4" xfId="36701"/>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2 3" xfId="36704"/>
    <cellStyle name="Heading 2 2 2 4" xfId="36703"/>
    <cellStyle name="Heading 2 2 3" xfId="9244"/>
    <cellStyle name="Heading 2 2 3 2" xfId="36705"/>
    <cellStyle name="Heading 2 2 4" xfId="9245"/>
    <cellStyle name="Heading 2 2 4 2" xfId="36706"/>
    <cellStyle name="Heading 2 2 5" xfId="36702"/>
    <cellStyle name="Heading 2 3" xfId="9246"/>
    <cellStyle name="Heading 2 3 2" xfId="9247"/>
    <cellStyle name="Heading 2 3 3" xfId="9248"/>
    <cellStyle name="Heading 2 3 4" xfId="36707"/>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2 3" xfId="36710"/>
    <cellStyle name="Heading 3 2 2 4" xfId="36709"/>
    <cellStyle name="Heading 3 2 3" xfId="9262"/>
    <cellStyle name="Heading 3 2 3 2" xfId="9263"/>
    <cellStyle name="Heading 3 2 3 3" xfId="36712"/>
    <cellStyle name="Heading 3 2 3 4" xfId="36711"/>
    <cellStyle name="Heading 3 2 4" xfId="9264"/>
    <cellStyle name="Heading 3 2 4 2" xfId="9265"/>
    <cellStyle name="Heading 3 2 4 3" xfId="36714"/>
    <cellStyle name="Heading 3 2 4 4" xfId="36713"/>
    <cellStyle name="Heading 3 2 5" xfId="9266"/>
    <cellStyle name="Heading 3 2 5 2" xfId="36716"/>
    <cellStyle name="Heading 3 2 5 3" xfId="36717"/>
    <cellStyle name="Heading 3 2 5 4" xfId="36715"/>
    <cellStyle name="Heading 3 2 6" xfId="36718"/>
    <cellStyle name="Heading 3 2 7" xfId="36719"/>
    <cellStyle name="Heading 3 2 8" xfId="36708"/>
    <cellStyle name="Heading 3 3" xfId="9267"/>
    <cellStyle name="Heading 3 3 2" xfId="9268"/>
    <cellStyle name="Heading 3 3 3" xfId="9269"/>
    <cellStyle name="Heading 3 3 4" xfId="36720"/>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2 3" xfId="36723"/>
    <cellStyle name="Heading 4 2 2 4" xfId="36722"/>
    <cellStyle name="Heading 4 2 3" xfId="9283"/>
    <cellStyle name="Heading 4 2 3 2" xfId="36724"/>
    <cellStyle name="Heading 4 2 4" xfId="9284"/>
    <cellStyle name="Heading 4 2 4 2" xfId="36725"/>
    <cellStyle name="Heading 4 2 5" xfId="36721"/>
    <cellStyle name="Heading 4 3" xfId="9285"/>
    <cellStyle name="Heading 4 3 2" xfId="9286"/>
    <cellStyle name="Heading 4 3 3" xfId="9287"/>
    <cellStyle name="Heading 4 3 4" xfId="36726"/>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2 2" xfId="24641"/>
    <cellStyle name="Heading1 2 2 2" xfId="36727"/>
    <cellStyle name="Heading1 2 2 3" xfId="36728"/>
    <cellStyle name="Heading1 2 3" xfId="24642"/>
    <cellStyle name="Heading1 2 3 2" xfId="36729"/>
    <cellStyle name="Heading1 2 3 2 2" xfId="36730"/>
    <cellStyle name="Heading1 2 3 2 3" xfId="36731"/>
    <cellStyle name="Heading1 2 3 3" xfId="36732"/>
    <cellStyle name="Heading1 2 3 4" xfId="36733"/>
    <cellStyle name="Heading1 2 4" xfId="36734"/>
    <cellStyle name="Heading1 2 4 2" xfId="36735"/>
    <cellStyle name="Heading1 2 4 3" xfId="36736"/>
    <cellStyle name="Heading1 2 5" xfId="36737"/>
    <cellStyle name="Heading1 2 6" xfId="36738"/>
    <cellStyle name="Heading1 2 7" xfId="23752"/>
    <cellStyle name="Heading1 3" xfId="9301"/>
    <cellStyle name="Heading1 3 2" xfId="36739"/>
    <cellStyle name="Heading1 3 3" xfId="36740"/>
    <cellStyle name="Heading1 3 4" xfId="24643"/>
    <cellStyle name="Heading1 4" xfId="24644"/>
    <cellStyle name="Heading1 4 2" xfId="36741"/>
    <cellStyle name="Heading1 4 3" xfId="36742"/>
    <cellStyle name="Heading1 5" xfId="24645"/>
    <cellStyle name="Heading1 5 2" xfId="36743"/>
    <cellStyle name="Heading1 5 2 2" xfId="36744"/>
    <cellStyle name="Heading1 5 2 3" xfId="36745"/>
    <cellStyle name="Heading1 5 3" xfId="36746"/>
    <cellStyle name="Heading1 5 4" xfId="36747"/>
    <cellStyle name="Heading1 6" xfId="36748"/>
    <cellStyle name="Heading1 6 2" xfId="36749"/>
    <cellStyle name="Heading1 6 3" xfId="36750"/>
    <cellStyle name="Heading1 7" xfId="36751"/>
    <cellStyle name="Heading1 8" xfId="36752"/>
    <cellStyle name="Heading1 8 2" xfId="58315"/>
    <cellStyle name="Heading2" xfId="9302"/>
    <cellStyle name="Heading2 2" xfId="9303"/>
    <cellStyle name="Heading2 2 2" xfId="24646"/>
    <cellStyle name="Heading2 2 2 2" xfId="36753"/>
    <cellStyle name="Heading2 2 2 3" xfId="36754"/>
    <cellStyle name="Heading2 2 3" xfId="24647"/>
    <cellStyle name="Heading2 2 3 2" xfId="36755"/>
    <cellStyle name="Heading2 2 3 2 2" xfId="36756"/>
    <cellStyle name="Heading2 2 3 2 3" xfId="36757"/>
    <cellStyle name="Heading2 2 3 3" xfId="36758"/>
    <cellStyle name="Heading2 2 3 4" xfId="36759"/>
    <cellStyle name="Heading2 2 4" xfId="36760"/>
    <cellStyle name="Heading2 2 4 2" xfId="36761"/>
    <cellStyle name="Heading2 2 4 3" xfId="36762"/>
    <cellStyle name="Heading2 2 5" xfId="36763"/>
    <cellStyle name="Heading2 2 6" xfId="36764"/>
    <cellStyle name="Heading2 2 7" xfId="23753"/>
    <cellStyle name="Heading2 3" xfId="9304"/>
    <cellStyle name="Heading2 3 2" xfId="36765"/>
    <cellStyle name="Heading2 3 3" xfId="36766"/>
    <cellStyle name="Heading2 3 4" xfId="24648"/>
    <cellStyle name="Heading2 4" xfId="24649"/>
    <cellStyle name="Heading2 4 2" xfId="36767"/>
    <cellStyle name="Heading2 4 3" xfId="36768"/>
    <cellStyle name="Heading2 5" xfId="24650"/>
    <cellStyle name="Heading2 5 2" xfId="36769"/>
    <cellStyle name="Heading2 5 2 2" xfId="36770"/>
    <cellStyle name="Heading2 5 2 3" xfId="36771"/>
    <cellStyle name="Heading2 5 3" xfId="36772"/>
    <cellStyle name="Heading2 5 4" xfId="36773"/>
    <cellStyle name="Heading2 6" xfId="36774"/>
    <cellStyle name="Heading2 6 2" xfId="36775"/>
    <cellStyle name="Heading2 6 3" xfId="36776"/>
    <cellStyle name="Heading2 7" xfId="36777"/>
    <cellStyle name="Heading2 8" xfId="36778"/>
    <cellStyle name="Heading2 8 2" xfId="58316"/>
    <cellStyle name="Heading3" xfId="9305"/>
    <cellStyle name="Heading3 2" xfId="9306"/>
    <cellStyle name="Heading3 2 2" xfId="24651"/>
    <cellStyle name="Heading3 2 2 2" xfId="36779"/>
    <cellStyle name="Heading3 2 2 3" xfId="36780"/>
    <cellStyle name="Heading3 2 3" xfId="24652"/>
    <cellStyle name="Heading3 2 3 2" xfId="36781"/>
    <cellStyle name="Heading3 2 3 2 2" xfId="36782"/>
    <cellStyle name="Heading3 2 3 2 3" xfId="36783"/>
    <cellStyle name="Heading3 2 3 3" xfId="36784"/>
    <cellStyle name="Heading3 2 3 4" xfId="36785"/>
    <cellStyle name="Heading3 2 4" xfId="36786"/>
    <cellStyle name="Heading3 2 4 2" xfId="36787"/>
    <cellStyle name="Heading3 2 4 3" xfId="36788"/>
    <cellStyle name="Heading3 2 5" xfId="36789"/>
    <cellStyle name="Heading3 2 6" xfId="36790"/>
    <cellStyle name="Heading3 2 7" xfId="23754"/>
    <cellStyle name="Heading3 3" xfId="9307"/>
    <cellStyle name="Heading3 3 2" xfId="36791"/>
    <cellStyle name="Heading3 3 3" xfId="36792"/>
    <cellStyle name="Heading3 3 4" xfId="24653"/>
    <cellStyle name="Heading3 4" xfId="24654"/>
    <cellStyle name="Heading3 4 2" xfId="36793"/>
    <cellStyle name="Heading3 4 3" xfId="36794"/>
    <cellStyle name="Heading3 5" xfId="24655"/>
    <cellStyle name="Heading3 5 2" xfId="36795"/>
    <cellStyle name="Heading3 5 2 2" xfId="36796"/>
    <cellStyle name="Heading3 5 2 3" xfId="36797"/>
    <cellStyle name="Heading3 5 3" xfId="36798"/>
    <cellStyle name="Heading3 5 4" xfId="36799"/>
    <cellStyle name="Heading3 6" xfId="36800"/>
    <cellStyle name="Heading3 6 2" xfId="36801"/>
    <cellStyle name="Heading3 6 3" xfId="36802"/>
    <cellStyle name="Heading3 7" xfId="36803"/>
    <cellStyle name="Heading3 8" xfId="36804"/>
    <cellStyle name="Heading3 8 2" xfId="58317"/>
    <cellStyle name="Heading4" xfId="9308"/>
    <cellStyle name="Heading4 2" xfId="9309"/>
    <cellStyle name="Heading4 2 2" xfId="24656"/>
    <cellStyle name="Heading4 2 2 2" xfId="36805"/>
    <cellStyle name="Heading4 2 2 3" xfId="36806"/>
    <cellStyle name="Heading4 2 3" xfId="24657"/>
    <cellStyle name="Heading4 2 3 2" xfId="36807"/>
    <cellStyle name="Heading4 2 3 2 2" xfId="36808"/>
    <cellStyle name="Heading4 2 3 2 3" xfId="36809"/>
    <cellStyle name="Heading4 2 3 3" xfId="36810"/>
    <cellStyle name="Heading4 2 3 4" xfId="36811"/>
    <cellStyle name="Heading4 2 4" xfId="36812"/>
    <cellStyle name="Heading4 2 4 2" xfId="36813"/>
    <cellStyle name="Heading4 2 4 3" xfId="36814"/>
    <cellStyle name="Heading4 2 5" xfId="36815"/>
    <cellStyle name="Heading4 2 6" xfId="36816"/>
    <cellStyle name="Heading4 2 7" xfId="23755"/>
    <cellStyle name="Heading4 3" xfId="9310"/>
    <cellStyle name="Heading4 3 2" xfId="36817"/>
    <cellStyle name="Heading4 3 3" xfId="36818"/>
    <cellStyle name="Heading4 3 4" xfId="24658"/>
    <cellStyle name="Heading4 4" xfId="24659"/>
    <cellStyle name="Heading4 4 2" xfId="36819"/>
    <cellStyle name="Heading4 4 3" xfId="36820"/>
    <cellStyle name="Heading4 5" xfId="24660"/>
    <cellStyle name="Heading4 5 2" xfId="36821"/>
    <cellStyle name="Heading4 5 2 2" xfId="36822"/>
    <cellStyle name="Heading4 5 2 3" xfId="36823"/>
    <cellStyle name="Heading4 5 3" xfId="36824"/>
    <cellStyle name="Heading4 5 4" xfId="36825"/>
    <cellStyle name="Heading4 6" xfId="36826"/>
    <cellStyle name="Heading4 6 2" xfId="36827"/>
    <cellStyle name="Heading4 6 3" xfId="36828"/>
    <cellStyle name="Heading4 7" xfId="36829"/>
    <cellStyle name="Heading4 8" xfId="36830"/>
    <cellStyle name="Heading4 8 2" xfId="58318"/>
    <cellStyle name="Heading5" xfId="9311"/>
    <cellStyle name="Heading5 2" xfId="9312"/>
    <cellStyle name="Heading5 2 2" xfId="24661"/>
    <cellStyle name="Heading5 2 2 2" xfId="36831"/>
    <cellStyle name="Heading5 2 2 3" xfId="36832"/>
    <cellStyle name="Heading5 2 3" xfId="24662"/>
    <cellStyle name="Heading5 2 3 2" xfId="36833"/>
    <cellStyle name="Heading5 2 3 2 2" xfId="36834"/>
    <cellStyle name="Heading5 2 3 2 3" xfId="36835"/>
    <cellStyle name="Heading5 2 3 3" xfId="36836"/>
    <cellStyle name="Heading5 2 3 4" xfId="36837"/>
    <cellStyle name="Heading5 2 4" xfId="36838"/>
    <cellStyle name="Heading5 2 4 2" xfId="36839"/>
    <cellStyle name="Heading5 2 4 3" xfId="36840"/>
    <cellStyle name="Heading5 2 5" xfId="36841"/>
    <cellStyle name="Heading5 2 6" xfId="36842"/>
    <cellStyle name="Heading5 2 7" xfId="23756"/>
    <cellStyle name="Heading5 3" xfId="9313"/>
    <cellStyle name="Heading5 3 2" xfId="36843"/>
    <cellStyle name="Heading5 3 3" xfId="36844"/>
    <cellStyle name="Heading5 3 4" xfId="24663"/>
    <cellStyle name="Heading5 4" xfId="24664"/>
    <cellStyle name="Heading5 4 2" xfId="36845"/>
    <cellStyle name="Heading5 4 3" xfId="36846"/>
    <cellStyle name="Heading5 5" xfId="24665"/>
    <cellStyle name="Heading5 5 2" xfId="36847"/>
    <cellStyle name="Heading5 5 2 2" xfId="36848"/>
    <cellStyle name="Heading5 5 2 3" xfId="36849"/>
    <cellStyle name="Heading5 5 3" xfId="36850"/>
    <cellStyle name="Heading5 5 4" xfId="36851"/>
    <cellStyle name="Heading5 6" xfId="36852"/>
    <cellStyle name="Heading5 6 2" xfId="36853"/>
    <cellStyle name="Heading5 6 3" xfId="36854"/>
    <cellStyle name="Heading5 7" xfId="36855"/>
    <cellStyle name="Heading5 8" xfId="36856"/>
    <cellStyle name="Heading5 8 2" xfId="58319"/>
    <cellStyle name="Heading6" xfId="9314"/>
    <cellStyle name="Heading6 2" xfId="9315"/>
    <cellStyle name="Heading6 2 2" xfId="24666"/>
    <cellStyle name="Heading6 2 2 2" xfId="36857"/>
    <cellStyle name="Heading6 2 2 3" xfId="36858"/>
    <cellStyle name="Heading6 2 3" xfId="24667"/>
    <cellStyle name="Heading6 2 3 2" xfId="36859"/>
    <cellStyle name="Heading6 2 3 2 2" xfId="36860"/>
    <cellStyle name="Heading6 2 3 2 3" xfId="36861"/>
    <cellStyle name="Heading6 2 3 3" xfId="36862"/>
    <cellStyle name="Heading6 2 3 4" xfId="36863"/>
    <cellStyle name="Heading6 2 4" xfId="36864"/>
    <cellStyle name="Heading6 2 4 2" xfId="36865"/>
    <cellStyle name="Heading6 2 4 3" xfId="36866"/>
    <cellStyle name="Heading6 2 5" xfId="36867"/>
    <cellStyle name="Heading6 2 6" xfId="36868"/>
    <cellStyle name="Heading6 2 7" xfId="23757"/>
    <cellStyle name="Heading6 3" xfId="9316"/>
    <cellStyle name="Heading6 3 2" xfId="36869"/>
    <cellStyle name="Heading6 3 3" xfId="36870"/>
    <cellStyle name="Heading6 3 4" xfId="24668"/>
    <cellStyle name="Heading6 4" xfId="24669"/>
    <cellStyle name="Heading6 4 2" xfId="36871"/>
    <cellStyle name="Heading6 4 3" xfId="36872"/>
    <cellStyle name="Heading6 5" xfId="24670"/>
    <cellStyle name="Heading6 5 2" xfId="36873"/>
    <cellStyle name="Heading6 5 2 2" xfId="36874"/>
    <cellStyle name="Heading6 5 2 3" xfId="36875"/>
    <cellStyle name="Heading6 5 3" xfId="36876"/>
    <cellStyle name="Heading6 5 4" xfId="36877"/>
    <cellStyle name="Heading6 6" xfId="36878"/>
    <cellStyle name="Heading6 6 2" xfId="36879"/>
    <cellStyle name="Heading6 6 3" xfId="36880"/>
    <cellStyle name="Heading6 7" xfId="36881"/>
    <cellStyle name="Heading6 8" xfId="36882"/>
    <cellStyle name="Heading6 8 2" xfId="58320"/>
    <cellStyle name="HeadingTable" xfId="9317"/>
    <cellStyle name="highlightExposure" xfId="9318"/>
    <cellStyle name="highlightPercentage" xfId="9319"/>
    <cellStyle name="highlightText" xfId="9320"/>
    <cellStyle name="Horizontal" xfId="9321"/>
    <cellStyle name="Horizontal 2" xfId="9322"/>
    <cellStyle name="Horizontal 2 2" xfId="24671"/>
    <cellStyle name="Horizontal 2 2 2" xfId="36883"/>
    <cellStyle name="Horizontal 2 2 3" xfId="36884"/>
    <cellStyle name="Horizontal 2 3" xfId="24672"/>
    <cellStyle name="Horizontal 2 3 2" xfId="36885"/>
    <cellStyle name="Horizontal 2 3 2 2" xfId="36886"/>
    <cellStyle name="Horizontal 2 3 2 3" xfId="36887"/>
    <cellStyle name="Horizontal 2 3 3" xfId="36888"/>
    <cellStyle name="Horizontal 2 3 4" xfId="36889"/>
    <cellStyle name="Horizontal 2 4" xfId="36890"/>
    <cellStyle name="Horizontal 2 4 2" xfId="36891"/>
    <cellStyle name="Horizontal 2 4 3" xfId="36892"/>
    <cellStyle name="Horizontal 2 5" xfId="36893"/>
    <cellStyle name="Horizontal 2 6" xfId="36894"/>
    <cellStyle name="Horizontal 2 7" xfId="23758"/>
    <cellStyle name="Horizontal 3" xfId="9323"/>
    <cellStyle name="Horizontal 3 2" xfId="36895"/>
    <cellStyle name="Horizontal 3 3" xfId="36896"/>
    <cellStyle name="Horizontal 3 4" xfId="24673"/>
    <cellStyle name="Horizontal 4" xfId="24674"/>
    <cellStyle name="Horizontal 4 2" xfId="36897"/>
    <cellStyle name="Horizontal 4 3" xfId="36898"/>
    <cellStyle name="Horizontal 5" xfId="24675"/>
    <cellStyle name="Horizontal 5 2" xfId="36899"/>
    <cellStyle name="Horizontal 5 2 2" xfId="36900"/>
    <cellStyle name="Horizontal 5 2 3" xfId="36901"/>
    <cellStyle name="Horizontal 5 3" xfId="36902"/>
    <cellStyle name="Horizontal 5 4" xfId="36903"/>
    <cellStyle name="Horizontal 6" xfId="36904"/>
    <cellStyle name="Horizontal 6 2" xfId="36905"/>
    <cellStyle name="Horizontal 6 3" xfId="36906"/>
    <cellStyle name="Horizontal 7" xfId="36907"/>
    <cellStyle name="Horizontal 8" xfId="36908"/>
    <cellStyle name="Horizontal 8 2" xfId="58321"/>
    <cellStyle name="Hyperlink" xfId="12" builtinId="8"/>
    <cellStyle name="Hyperlink 2" xfId="9324"/>
    <cellStyle name="Hyperlink 2 10" xfId="36909"/>
    <cellStyle name="Hyperlink 2 11" xfId="36910"/>
    <cellStyle name="Hyperlink 2 12" xfId="22951"/>
    <cellStyle name="Hyperlink 2 13" xfId="22258"/>
    <cellStyle name="Hyperlink 2 2" xfId="9325"/>
    <cellStyle name="Hyperlink 2 2 2" xfId="24676"/>
    <cellStyle name="Hyperlink 2 2 2 2" xfId="36911"/>
    <cellStyle name="Hyperlink 2 2 2 2 2" xfId="36912"/>
    <cellStyle name="Hyperlink 2 2 2 2 3" xfId="36913"/>
    <cellStyle name="Hyperlink 2 2 2 3" xfId="36914"/>
    <cellStyle name="Hyperlink 2 2 2 4" xfId="36915"/>
    <cellStyle name="Hyperlink 2 2 2_AFS-Nino" xfId="36916"/>
    <cellStyle name="Hyperlink 2 2 3" xfId="36917"/>
    <cellStyle name="Hyperlink 2 2 3 2" xfId="36918"/>
    <cellStyle name="Hyperlink 2 2 3 3" xfId="36919"/>
    <cellStyle name="Hyperlink 2 2 4" xfId="36920"/>
    <cellStyle name="Hyperlink 2 2 5" xfId="36921"/>
    <cellStyle name="Hyperlink 2 2 6" xfId="23759"/>
    <cellStyle name="Hyperlink 2 2 7" xfId="22259"/>
    <cellStyle name="Hyperlink 2 2_AFS-Nino" xfId="36922"/>
    <cellStyle name="Hyperlink 2 3" xfId="9326"/>
    <cellStyle name="Hyperlink 2 3 2" xfId="36923"/>
    <cellStyle name="Hyperlink 2 3 2 2" xfId="36924"/>
    <cellStyle name="Hyperlink 2 3 2 3" xfId="36925"/>
    <cellStyle name="Hyperlink 2 3 3" xfId="36926"/>
    <cellStyle name="Hyperlink 2 3 4" xfId="36927"/>
    <cellStyle name="Hyperlink 2 3_AFS-Nino" xfId="36928"/>
    <cellStyle name="Hyperlink 2 4" xfId="36929"/>
    <cellStyle name="Hyperlink 2 4 2" xfId="36930"/>
    <cellStyle name="Hyperlink 2 4 3" xfId="36931"/>
    <cellStyle name="Hyperlink 2 5" xfId="36932"/>
    <cellStyle name="Hyperlink 2 6" xfId="36933"/>
    <cellStyle name="Hyperlink 2 7" xfId="36934"/>
    <cellStyle name="Hyperlink 2 8" xfId="36935"/>
    <cellStyle name="Hyperlink 2 9" xfId="36936"/>
    <cellStyle name="Hyperlink 2_AFS-Nino" xfId="36937"/>
    <cellStyle name="Îáû÷íûé_23_1 " xfId="9327"/>
    <cellStyle name="IDLEditWorkbookLocalCurrency" xfId="24677"/>
    <cellStyle name="Input 2" xfId="9328"/>
    <cellStyle name="Input 2 10" xfId="9329"/>
    <cellStyle name="Input 2 10 10" xfId="36938"/>
    <cellStyle name="Input 2 10 11" xfId="22952"/>
    <cellStyle name="Input 2 10 2" xfId="9330"/>
    <cellStyle name="Input 2 10 2 2" xfId="36939"/>
    <cellStyle name="Input 2 10 2 2 2" xfId="36940"/>
    <cellStyle name="Input 2 10 2 2 2 2" xfId="36941"/>
    <cellStyle name="Input 2 10 2 2 2 2 2" xfId="36942"/>
    <cellStyle name="Input 2 10 2 2 2 3" xfId="36943"/>
    <cellStyle name="Input 2 10 2 2 2 3 2" xfId="36944"/>
    <cellStyle name="Input 2 10 2 2 2 4" xfId="36945"/>
    <cellStyle name="Input 2 10 2 2 2 4 2" xfId="36946"/>
    <cellStyle name="Input 2 10 2 2 2 5" xfId="36947"/>
    <cellStyle name="Input 2 10 2 2 3" xfId="36948"/>
    <cellStyle name="Input 2 10 2 2 3 2" xfId="36949"/>
    <cellStyle name="Input 2 10 2 2 4" xfId="36950"/>
    <cellStyle name="Input 2 10 2 2 4 2" xfId="36951"/>
    <cellStyle name="Input 2 10 2 2 5" xfId="36952"/>
    <cellStyle name="Input 2 10 2 3" xfId="36953"/>
    <cellStyle name="Input 2 10 2 3 2" xfId="58749"/>
    <cellStyle name="Input 2 10 2 3 3" xfId="58750"/>
    <cellStyle name="Input 2 10 2 3_PORTFOLIO" xfId="58751"/>
    <cellStyle name="Input 2 10 2 4" xfId="36954"/>
    <cellStyle name="Input 2 10 2 4 2" xfId="36955"/>
    <cellStyle name="Input 2 10 2 4 2 2" xfId="36956"/>
    <cellStyle name="Input 2 10 2 4 3" xfId="36957"/>
    <cellStyle name="Input 2 10 2 4 3 2" xfId="36958"/>
    <cellStyle name="Input 2 10 2 4 4" xfId="36959"/>
    <cellStyle name="Input 2 10 2 4 4 2" xfId="36960"/>
    <cellStyle name="Input 2 10 2 4 5" xfId="36961"/>
    <cellStyle name="Input 2 10 2 5" xfId="36962"/>
    <cellStyle name="Input 2 10 2 5 2" xfId="36963"/>
    <cellStyle name="Input 2 10 2 6" xfId="36964"/>
    <cellStyle name="Input 2 10 2 6 2" xfId="36965"/>
    <cellStyle name="Input 2 10 2 7" xfId="36966"/>
    <cellStyle name="Input 2 10 2 8" xfId="23760"/>
    <cellStyle name="Input 2 10 2_AFS-Nino" xfId="36967"/>
    <cellStyle name="Input 2 10 3" xfId="9331"/>
    <cellStyle name="Input 2 10 3 2" xfId="36968"/>
    <cellStyle name="Input 2 10 3 2 2" xfId="36969"/>
    <cellStyle name="Input 2 10 3 2 2 2" xfId="36970"/>
    <cellStyle name="Input 2 10 3 2 2 2 2" xfId="36971"/>
    <cellStyle name="Input 2 10 3 2 2 3" xfId="36972"/>
    <cellStyle name="Input 2 10 3 2 2 3 2" xfId="36973"/>
    <cellStyle name="Input 2 10 3 2 2 4" xfId="36974"/>
    <cellStyle name="Input 2 10 3 2 2 4 2" xfId="36975"/>
    <cellStyle name="Input 2 10 3 2 2 5" xfId="36976"/>
    <cellStyle name="Input 2 10 3 2 3" xfId="36977"/>
    <cellStyle name="Input 2 10 3 2 3 2" xfId="36978"/>
    <cellStyle name="Input 2 10 3 2 4" xfId="36979"/>
    <cellStyle name="Input 2 10 3 2 4 2" xfId="36980"/>
    <cellStyle name="Input 2 10 3 2 5" xfId="36981"/>
    <cellStyle name="Input 2 10 3 3" xfId="36982"/>
    <cellStyle name="Input 2 10 3 3 2" xfId="58752"/>
    <cellStyle name="Input 2 10 3 3 3" xfId="58753"/>
    <cellStyle name="Input 2 10 3 3_PORTFOLIO" xfId="58754"/>
    <cellStyle name="Input 2 10 3 4" xfId="36983"/>
    <cellStyle name="Input 2 10 3 4 2" xfId="36984"/>
    <cellStyle name="Input 2 10 3 4 2 2" xfId="36985"/>
    <cellStyle name="Input 2 10 3 4 3" xfId="36986"/>
    <cellStyle name="Input 2 10 3 4 3 2" xfId="36987"/>
    <cellStyle name="Input 2 10 3 4 4" xfId="36988"/>
    <cellStyle name="Input 2 10 3 4 4 2" xfId="36989"/>
    <cellStyle name="Input 2 10 3 4 5" xfId="36990"/>
    <cellStyle name="Input 2 10 3 5" xfId="36991"/>
    <cellStyle name="Input 2 10 3 5 2" xfId="36992"/>
    <cellStyle name="Input 2 10 3 6" xfId="36993"/>
    <cellStyle name="Input 2 10 3 6 2" xfId="36994"/>
    <cellStyle name="Input 2 10 3 7" xfId="36995"/>
    <cellStyle name="Input 2 10 3 8" xfId="24678"/>
    <cellStyle name="Input 2 10 3_AFS-Nino" xfId="36996"/>
    <cellStyle name="Input 2 10 4" xfId="9332"/>
    <cellStyle name="Input 2 10 4 2" xfId="36998"/>
    <cellStyle name="Input 2 10 4 2 2" xfId="36999"/>
    <cellStyle name="Input 2 10 4 2 2 2" xfId="37000"/>
    <cellStyle name="Input 2 10 4 2 3" xfId="37001"/>
    <cellStyle name="Input 2 10 4 2 3 2" xfId="37002"/>
    <cellStyle name="Input 2 10 4 2 4" xfId="37003"/>
    <cellStyle name="Input 2 10 4 2 4 2" xfId="37004"/>
    <cellStyle name="Input 2 10 4 2 5" xfId="37005"/>
    <cellStyle name="Input 2 10 4 3" xfId="37006"/>
    <cellStyle name="Input 2 10 4 3 2" xfId="37007"/>
    <cellStyle name="Input 2 10 4 4" xfId="37008"/>
    <cellStyle name="Input 2 10 4 4 2" xfId="37009"/>
    <cellStyle name="Input 2 10 4 5" xfId="37010"/>
    <cellStyle name="Input 2 10 4 6" xfId="36997"/>
    <cellStyle name="Input 2 10 5" xfId="9333"/>
    <cellStyle name="Input 2 10 5 2" xfId="37012"/>
    <cellStyle name="Input 2 10 5 2 2" xfId="37013"/>
    <cellStyle name="Input 2 10 5 2 2 2" xfId="37014"/>
    <cellStyle name="Input 2 10 5 2 3" xfId="37015"/>
    <cellStyle name="Input 2 10 5 2 3 2" xfId="37016"/>
    <cellStyle name="Input 2 10 5 2 4" xfId="37017"/>
    <cellStyle name="Input 2 10 5 2 4 2" xfId="37018"/>
    <cellStyle name="Input 2 10 5 2 5" xfId="37019"/>
    <cellStyle name="Input 2 10 5 3" xfId="37020"/>
    <cellStyle name="Input 2 10 5 3 2" xfId="37021"/>
    <cellStyle name="Input 2 10 5 4" xfId="37022"/>
    <cellStyle name="Input 2 10 5 4 2" xfId="37023"/>
    <cellStyle name="Input 2 10 5 5" xfId="37024"/>
    <cellStyle name="Input 2 10 5 6" xfId="37011"/>
    <cellStyle name="Input 2 10 6" xfId="37025"/>
    <cellStyle name="Input 2 10 6 2" xfId="58755"/>
    <cellStyle name="Input 2 10 6 3" xfId="58756"/>
    <cellStyle name="Input 2 10 6_PORTFOLIO" xfId="58757"/>
    <cellStyle name="Input 2 10 7" xfId="37026"/>
    <cellStyle name="Input 2 10 7 2" xfId="37027"/>
    <cellStyle name="Input 2 10 7 2 2" xfId="37028"/>
    <cellStyle name="Input 2 10 7 3" xfId="37029"/>
    <cellStyle name="Input 2 10 7 3 2" xfId="37030"/>
    <cellStyle name="Input 2 10 7 4" xfId="37031"/>
    <cellStyle name="Input 2 10 7 4 2" xfId="37032"/>
    <cellStyle name="Input 2 10 7 5" xfId="37033"/>
    <cellStyle name="Input 2 10 7 5 2" xfId="37034"/>
    <cellStyle name="Input 2 10 8" xfId="37035"/>
    <cellStyle name="Input 2 10 8 2" xfId="37036"/>
    <cellStyle name="Input 2 10 9" xfId="37037"/>
    <cellStyle name="Input 2 10 9 2" xfId="37038"/>
    <cellStyle name="Input 2 10_AFS-Nino" xfId="37039"/>
    <cellStyle name="Input 2 11" xfId="9334"/>
    <cellStyle name="Input 2 11 10" xfId="37040"/>
    <cellStyle name="Input 2 11 11" xfId="24110"/>
    <cellStyle name="Input 2 11 2" xfId="9335"/>
    <cellStyle name="Input 2 11 2 2" xfId="37042"/>
    <cellStyle name="Input 2 11 2 2 2" xfId="37043"/>
    <cellStyle name="Input 2 11 2 2 2 2" xfId="37044"/>
    <cellStyle name="Input 2 11 2 2 3" xfId="37045"/>
    <cellStyle name="Input 2 11 2 2 3 2" xfId="37046"/>
    <cellStyle name="Input 2 11 2 2 4" xfId="37047"/>
    <cellStyle name="Input 2 11 2 2 4 2" xfId="37048"/>
    <cellStyle name="Input 2 11 2 2 5" xfId="37049"/>
    <cellStyle name="Input 2 11 2 3" xfId="37050"/>
    <cellStyle name="Input 2 11 2 3 2" xfId="37051"/>
    <cellStyle name="Input 2 11 2 4" xfId="37052"/>
    <cellStyle name="Input 2 11 2 4 2" xfId="37053"/>
    <cellStyle name="Input 2 11 2 5" xfId="37054"/>
    <cellStyle name="Input 2 11 2 6" xfId="37041"/>
    <cellStyle name="Input 2 11 3" xfId="9336"/>
    <cellStyle name="Input 2 11 3 2" xfId="37056"/>
    <cellStyle name="Input 2 11 3 2 2" xfId="37057"/>
    <cellStyle name="Input 2 11 3 2 2 2" xfId="37058"/>
    <cellStyle name="Input 2 11 3 2 3" xfId="37059"/>
    <cellStyle name="Input 2 11 3 2 3 2" xfId="37060"/>
    <cellStyle name="Input 2 11 3 2 4" xfId="37061"/>
    <cellStyle name="Input 2 11 3 2 4 2" xfId="37062"/>
    <cellStyle name="Input 2 11 3 2 5" xfId="37063"/>
    <cellStyle name="Input 2 11 3 3" xfId="37064"/>
    <cellStyle name="Input 2 11 3 3 2" xfId="37065"/>
    <cellStyle name="Input 2 11 3 4" xfId="37066"/>
    <cellStyle name="Input 2 11 3 4 2" xfId="37067"/>
    <cellStyle name="Input 2 11 3 5" xfId="37068"/>
    <cellStyle name="Input 2 11 3 6" xfId="37055"/>
    <cellStyle name="Input 2 11 4" xfId="9337"/>
    <cellStyle name="Input 2 11 4 2" xfId="37070"/>
    <cellStyle name="Input 2 11 4 2 2" xfId="37071"/>
    <cellStyle name="Input 2 11 4 2 2 2" xfId="37072"/>
    <cellStyle name="Input 2 11 4 2 3" xfId="37073"/>
    <cellStyle name="Input 2 11 4 2 3 2" xfId="37074"/>
    <cellStyle name="Input 2 11 4 2 4" xfId="37075"/>
    <cellStyle name="Input 2 11 4 2 4 2" xfId="37076"/>
    <cellStyle name="Input 2 11 4 2 5" xfId="37077"/>
    <cellStyle name="Input 2 11 4 3" xfId="37078"/>
    <cellStyle name="Input 2 11 4 3 2" xfId="37079"/>
    <cellStyle name="Input 2 11 4 4" xfId="37080"/>
    <cellStyle name="Input 2 11 4 4 2" xfId="37081"/>
    <cellStyle name="Input 2 11 4 5" xfId="37082"/>
    <cellStyle name="Input 2 11 4 6" xfId="37069"/>
    <cellStyle name="Input 2 11 5" xfId="9338"/>
    <cellStyle name="Input 2 11 5 2" xfId="37084"/>
    <cellStyle name="Input 2 11 5 2 2" xfId="37085"/>
    <cellStyle name="Input 2 11 5 2 2 2" xfId="37086"/>
    <cellStyle name="Input 2 11 5 2 3" xfId="37087"/>
    <cellStyle name="Input 2 11 5 2 3 2" xfId="37088"/>
    <cellStyle name="Input 2 11 5 2 4" xfId="37089"/>
    <cellStyle name="Input 2 11 5 2 4 2" xfId="37090"/>
    <cellStyle name="Input 2 11 5 2 5" xfId="37091"/>
    <cellStyle name="Input 2 11 5 3" xfId="37092"/>
    <cellStyle name="Input 2 11 5 3 2" xfId="37093"/>
    <cellStyle name="Input 2 11 5 4" xfId="37094"/>
    <cellStyle name="Input 2 11 5 4 2" xfId="37095"/>
    <cellStyle name="Input 2 11 5 5" xfId="37096"/>
    <cellStyle name="Input 2 11 5 6" xfId="37083"/>
    <cellStyle name="Input 2 11 6" xfId="37097"/>
    <cellStyle name="Input 2 11 6 2" xfId="37098"/>
    <cellStyle name="Input 2 11 6 2 2" xfId="37099"/>
    <cellStyle name="Input 2 11 6 2 2 2" xfId="37100"/>
    <cellStyle name="Input 2 11 6 2 3" xfId="37101"/>
    <cellStyle name="Input 2 11 6 2 3 2" xfId="37102"/>
    <cellStyle name="Input 2 11 6 2 4" xfId="37103"/>
    <cellStyle name="Input 2 11 6 2 4 2" xfId="37104"/>
    <cellStyle name="Input 2 11 6 2 5" xfId="37105"/>
    <cellStyle name="Input 2 11 6 3" xfId="37106"/>
    <cellStyle name="Input 2 11 6 3 2" xfId="37107"/>
    <cellStyle name="Input 2 11 6_PORTFOLIO" xfId="58758"/>
    <cellStyle name="Input 2 11 7" xfId="37108"/>
    <cellStyle name="Input 2 11 7 2" xfId="37109"/>
    <cellStyle name="Input 2 11 7 2 2" xfId="37110"/>
    <cellStyle name="Input 2 11 7 3" xfId="37111"/>
    <cellStyle name="Input 2 11 7 3 2" xfId="37112"/>
    <cellStyle name="Input 2 11 7 4" xfId="37113"/>
    <cellStyle name="Input 2 11 7 4 2" xfId="37114"/>
    <cellStyle name="Input 2 11 7 5" xfId="37115"/>
    <cellStyle name="Input 2 11 8" xfId="37116"/>
    <cellStyle name="Input 2 11 8 2" xfId="37117"/>
    <cellStyle name="Input 2 11 9" xfId="37118"/>
    <cellStyle name="Input 2 11 9 2" xfId="37119"/>
    <cellStyle name="Input 2 12" xfId="9339"/>
    <cellStyle name="Input 2 12 10" xfId="37120"/>
    <cellStyle name="Input 2 12 2" xfId="9340"/>
    <cellStyle name="Input 2 12 2 2" xfId="37122"/>
    <cellStyle name="Input 2 12 2 2 2" xfId="37123"/>
    <cellStyle name="Input 2 12 2 2 2 2" xfId="37124"/>
    <cellStyle name="Input 2 12 2 2 3" xfId="37125"/>
    <cellStyle name="Input 2 12 2 2 3 2" xfId="37126"/>
    <cellStyle name="Input 2 12 2 2 4" xfId="37127"/>
    <cellStyle name="Input 2 12 2 2 4 2" xfId="37128"/>
    <cellStyle name="Input 2 12 2 2 5" xfId="37129"/>
    <cellStyle name="Input 2 12 2 3" xfId="37130"/>
    <cellStyle name="Input 2 12 2 3 2" xfId="37131"/>
    <cellStyle name="Input 2 12 2 4" xfId="37132"/>
    <cellStyle name="Input 2 12 2 4 2" xfId="37133"/>
    <cellStyle name="Input 2 12 2 5" xfId="37134"/>
    <cellStyle name="Input 2 12 2 6" xfId="37121"/>
    <cellStyle name="Input 2 12 3" xfId="9341"/>
    <cellStyle name="Input 2 12 3 2" xfId="37136"/>
    <cellStyle name="Input 2 12 3 2 2" xfId="37137"/>
    <cellStyle name="Input 2 12 3 2 2 2" xfId="37138"/>
    <cellStyle name="Input 2 12 3 2 3" xfId="37139"/>
    <cellStyle name="Input 2 12 3 2 3 2" xfId="37140"/>
    <cellStyle name="Input 2 12 3 2 4" xfId="37141"/>
    <cellStyle name="Input 2 12 3 2 4 2" xfId="37142"/>
    <cellStyle name="Input 2 12 3 2 5" xfId="37143"/>
    <cellStyle name="Input 2 12 3 3" xfId="37144"/>
    <cellStyle name="Input 2 12 3 3 2" xfId="37145"/>
    <cellStyle name="Input 2 12 3 4" xfId="37146"/>
    <cellStyle name="Input 2 12 3 4 2" xfId="37147"/>
    <cellStyle name="Input 2 12 3 5" xfId="37148"/>
    <cellStyle name="Input 2 12 3 6" xfId="37135"/>
    <cellStyle name="Input 2 12 4" xfId="9342"/>
    <cellStyle name="Input 2 12 4 2" xfId="37150"/>
    <cellStyle name="Input 2 12 4 2 2" xfId="37151"/>
    <cellStyle name="Input 2 12 4 2 2 2" xfId="37152"/>
    <cellStyle name="Input 2 12 4 2 3" xfId="37153"/>
    <cellStyle name="Input 2 12 4 2 3 2" xfId="37154"/>
    <cellStyle name="Input 2 12 4 2 4" xfId="37155"/>
    <cellStyle name="Input 2 12 4 2 4 2" xfId="37156"/>
    <cellStyle name="Input 2 12 4 2 5" xfId="37157"/>
    <cellStyle name="Input 2 12 4 3" xfId="37158"/>
    <cellStyle name="Input 2 12 4 3 2" xfId="37159"/>
    <cellStyle name="Input 2 12 4 4" xfId="37160"/>
    <cellStyle name="Input 2 12 4 4 2" xfId="37161"/>
    <cellStyle name="Input 2 12 4 5" xfId="37162"/>
    <cellStyle name="Input 2 12 4 6" xfId="37149"/>
    <cellStyle name="Input 2 12 5" xfId="9343"/>
    <cellStyle name="Input 2 12 5 2" xfId="37164"/>
    <cellStyle name="Input 2 12 5 2 2" xfId="37165"/>
    <cellStyle name="Input 2 12 5 2 2 2" xfId="37166"/>
    <cellStyle name="Input 2 12 5 2 3" xfId="37167"/>
    <cellStyle name="Input 2 12 5 2 3 2" xfId="37168"/>
    <cellStyle name="Input 2 12 5 2 4" xfId="37169"/>
    <cellStyle name="Input 2 12 5 2 4 2" xfId="37170"/>
    <cellStyle name="Input 2 12 5 2 5" xfId="37171"/>
    <cellStyle name="Input 2 12 5 3" xfId="37172"/>
    <cellStyle name="Input 2 12 5 3 2" xfId="37173"/>
    <cellStyle name="Input 2 12 5 4" xfId="37174"/>
    <cellStyle name="Input 2 12 5 4 2" xfId="37175"/>
    <cellStyle name="Input 2 12 5 5" xfId="37176"/>
    <cellStyle name="Input 2 12 5 6" xfId="37163"/>
    <cellStyle name="Input 2 12 6" xfId="37177"/>
    <cellStyle name="Input 2 12 6 2" xfId="37178"/>
    <cellStyle name="Input 2 12 6 2 2" xfId="37179"/>
    <cellStyle name="Input 2 12 6 2 2 2" xfId="37180"/>
    <cellStyle name="Input 2 12 6 2 3" xfId="37181"/>
    <cellStyle name="Input 2 12 6 2 3 2" xfId="37182"/>
    <cellStyle name="Input 2 12 6 2 4" xfId="37183"/>
    <cellStyle name="Input 2 12 6 2 4 2" xfId="37184"/>
    <cellStyle name="Input 2 12 6 2 5" xfId="37185"/>
    <cellStyle name="Input 2 12 6 3" xfId="37186"/>
    <cellStyle name="Input 2 12 6 3 2" xfId="37187"/>
    <cellStyle name="Input 2 12 6_PORTFOLIO" xfId="58759"/>
    <cellStyle name="Input 2 12 7" xfId="37188"/>
    <cellStyle name="Input 2 12 7 2" xfId="37189"/>
    <cellStyle name="Input 2 12 7 2 2" xfId="37190"/>
    <cellStyle name="Input 2 12 7 3" xfId="37191"/>
    <cellStyle name="Input 2 12 7 3 2" xfId="37192"/>
    <cellStyle name="Input 2 12 7 4" xfId="37193"/>
    <cellStyle name="Input 2 12 7 4 2" xfId="37194"/>
    <cellStyle name="Input 2 12 7 5" xfId="37195"/>
    <cellStyle name="Input 2 12 8" xfId="37196"/>
    <cellStyle name="Input 2 12 8 2" xfId="37197"/>
    <cellStyle name="Input 2 12 9" xfId="37198"/>
    <cellStyle name="Input 2 12 9 2" xfId="37199"/>
    <cellStyle name="Input 2 13" xfId="9344"/>
    <cellStyle name="Input 2 13 2" xfId="9345"/>
    <cellStyle name="Input 2 13 2 2" xfId="37202"/>
    <cellStyle name="Input 2 13 2 2 2" xfId="37203"/>
    <cellStyle name="Input 2 13 2 2 2 2" xfId="37204"/>
    <cellStyle name="Input 2 13 2 2 3" xfId="37205"/>
    <cellStyle name="Input 2 13 2 2 3 2" xfId="37206"/>
    <cellStyle name="Input 2 13 2 2 4" xfId="37207"/>
    <cellStyle name="Input 2 13 2 2 4 2" xfId="37208"/>
    <cellStyle name="Input 2 13 2 2 5" xfId="37209"/>
    <cellStyle name="Input 2 13 2 3" xfId="37210"/>
    <cellStyle name="Input 2 13 2 3 2" xfId="37211"/>
    <cellStyle name="Input 2 13 2 4" xfId="37212"/>
    <cellStyle name="Input 2 13 2 4 2" xfId="37213"/>
    <cellStyle name="Input 2 13 2 5" xfId="37214"/>
    <cellStyle name="Input 2 13 2 6" xfId="37201"/>
    <cellStyle name="Input 2 13 3" xfId="9346"/>
    <cellStyle name="Input 2 13 3 2" xfId="37216"/>
    <cellStyle name="Input 2 13 3 2 2" xfId="37217"/>
    <cellStyle name="Input 2 13 3 2 2 2" xfId="37218"/>
    <cellStyle name="Input 2 13 3 2 3" xfId="37219"/>
    <cellStyle name="Input 2 13 3 2 3 2" xfId="37220"/>
    <cellStyle name="Input 2 13 3 2 4" xfId="37221"/>
    <cellStyle name="Input 2 13 3 2 4 2" xfId="37222"/>
    <cellStyle name="Input 2 13 3 2 5" xfId="37223"/>
    <cellStyle name="Input 2 13 3 3" xfId="37224"/>
    <cellStyle name="Input 2 13 3 3 2" xfId="37225"/>
    <cellStyle name="Input 2 13 3 4" xfId="37226"/>
    <cellStyle name="Input 2 13 3 4 2" xfId="37227"/>
    <cellStyle name="Input 2 13 3 5" xfId="37228"/>
    <cellStyle name="Input 2 13 3 6" xfId="37215"/>
    <cellStyle name="Input 2 13 4" xfId="9347"/>
    <cellStyle name="Input 2 13 4 2" xfId="37230"/>
    <cellStyle name="Input 2 13 4 2 2" xfId="37231"/>
    <cellStyle name="Input 2 13 4 2 2 2" xfId="37232"/>
    <cellStyle name="Input 2 13 4 2 3" xfId="37233"/>
    <cellStyle name="Input 2 13 4 2 3 2" xfId="37234"/>
    <cellStyle name="Input 2 13 4 2 4" xfId="37235"/>
    <cellStyle name="Input 2 13 4 2 4 2" xfId="37236"/>
    <cellStyle name="Input 2 13 4 2 5" xfId="37237"/>
    <cellStyle name="Input 2 13 4 3" xfId="37238"/>
    <cellStyle name="Input 2 13 4 3 2" xfId="37239"/>
    <cellStyle name="Input 2 13 4 4" xfId="37240"/>
    <cellStyle name="Input 2 13 4 4 2" xfId="37241"/>
    <cellStyle name="Input 2 13 4 5" xfId="37242"/>
    <cellStyle name="Input 2 13 4 6" xfId="37229"/>
    <cellStyle name="Input 2 13 5" xfId="37243"/>
    <cellStyle name="Input 2 13 5 2" xfId="37244"/>
    <cellStyle name="Input 2 13 5 2 2" xfId="37245"/>
    <cellStyle name="Input 2 13 5 3" xfId="37246"/>
    <cellStyle name="Input 2 13 5 3 2" xfId="37247"/>
    <cellStyle name="Input 2 13 5 4" xfId="37248"/>
    <cellStyle name="Input 2 13 5 4 2" xfId="37249"/>
    <cellStyle name="Input 2 13 5 5" xfId="37250"/>
    <cellStyle name="Input 2 13 6" xfId="37251"/>
    <cellStyle name="Input 2 13 6 2" xfId="37252"/>
    <cellStyle name="Input 2 13 7" xfId="37253"/>
    <cellStyle name="Input 2 13 7 2" xfId="37254"/>
    <cellStyle name="Input 2 13 8" xfId="37255"/>
    <cellStyle name="Input 2 13 9" xfId="37200"/>
    <cellStyle name="Input 2 14" xfId="9348"/>
    <cellStyle name="Input 2 14 2" xfId="37257"/>
    <cellStyle name="Input 2 14 2 2" xfId="37258"/>
    <cellStyle name="Input 2 14 2 2 2" xfId="37259"/>
    <cellStyle name="Input 2 14 2 3" xfId="37260"/>
    <cellStyle name="Input 2 14 2 3 2" xfId="37261"/>
    <cellStyle name="Input 2 14 2 4" xfId="37262"/>
    <cellStyle name="Input 2 14 2 4 2" xfId="37263"/>
    <cellStyle name="Input 2 14 2 5" xfId="37264"/>
    <cellStyle name="Input 2 14 3" xfId="37265"/>
    <cellStyle name="Input 2 14 3 2" xfId="37266"/>
    <cellStyle name="Input 2 14 4" xfId="37267"/>
    <cellStyle name="Input 2 14 4 2" xfId="37268"/>
    <cellStyle name="Input 2 14 5" xfId="37269"/>
    <cellStyle name="Input 2 14 6" xfId="37256"/>
    <cellStyle name="Input 2 15" xfId="9349"/>
    <cellStyle name="Input 2 15 2" xfId="37271"/>
    <cellStyle name="Input 2 15 2 2" xfId="37272"/>
    <cellStyle name="Input 2 15 2 2 2" xfId="37273"/>
    <cellStyle name="Input 2 15 2 3" xfId="37274"/>
    <cellStyle name="Input 2 15 2 3 2" xfId="37275"/>
    <cellStyle name="Input 2 15 2 4" xfId="37276"/>
    <cellStyle name="Input 2 15 2 4 2" xfId="37277"/>
    <cellStyle name="Input 2 15 2 5" xfId="37278"/>
    <cellStyle name="Input 2 15 3" xfId="37279"/>
    <cellStyle name="Input 2 15 3 2" xfId="37280"/>
    <cellStyle name="Input 2 15 4" xfId="37281"/>
    <cellStyle name="Input 2 15 4 2" xfId="37282"/>
    <cellStyle name="Input 2 15 5" xfId="37283"/>
    <cellStyle name="Input 2 15 6" xfId="37270"/>
    <cellStyle name="Input 2 16" xfId="9350"/>
    <cellStyle name="Input 2 16 2" xfId="37285"/>
    <cellStyle name="Input 2 16 2 2" xfId="37286"/>
    <cellStyle name="Input 2 16 2 2 2" xfId="37287"/>
    <cellStyle name="Input 2 16 2 3" xfId="37288"/>
    <cellStyle name="Input 2 16 2 3 2" xfId="37289"/>
    <cellStyle name="Input 2 16 2 4" xfId="37290"/>
    <cellStyle name="Input 2 16 2 4 2" xfId="37291"/>
    <cellStyle name="Input 2 16 2 5" xfId="37292"/>
    <cellStyle name="Input 2 16 3" xfId="37293"/>
    <cellStyle name="Input 2 16 3 2" xfId="37294"/>
    <cellStyle name="Input 2 16 4" xfId="37295"/>
    <cellStyle name="Input 2 16 4 2" xfId="37296"/>
    <cellStyle name="Input 2 16 5" xfId="37297"/>
    <cellStyle name="Input 2 16 6" xfId="37284"/>
    <cellStyle name="Input 2 17" xfId="37298"/>
    <cellStyle name="Input 2 17 2" xfId="37299"/>
    <cellStyle name="Input 2 17 2 2" xfId="37300"/>
    <cellStyle name="Input 2 17 2 2 2" xfId="37301"/>
    <cellStyle name="Input 2 17 2 3" xfId="37302"/>
    <cellStyle name="Input 2 17 2 3 2" xfId="37303"/>
    <cellStyle name="Input 2 17 2 4" xfId="37304"/>
    <cellStyle name="Input 2 17 2 4 2" xfId="37305"/>
    <cellStyle name="Input 2 17 2 5" xfId="37306"/>
    <cellStyle name="Input 2 17 3" xfId="37307"/>
    <cellStyle name="Input 2 17 3 2" xfId="37308"/>
    <cellStyle name="Input 2 17 4" xfId="37309"/>
    <cellStyle name="Input 2 17 4 2" xfId="37310"/>
    <cellStyle name="Input 2 17 5" xfId="37311"/>
    <cellStyle name="Input 2 18" xfId="37312"/>
    <cellStyle name="Input 2 18 2" xfId="37313"/>
    <cellStyle name="Input 2 18 2 2" xfId="37314"/>
    <cellStyle name="Input 2 18 2 2 2" xfId="37315"/>
    <cellStyle name="Input 2 18 2 3" xfId="37316"/>
    <cellStyle name="Input 2 18 2 3 2" xfId="37317"/>
    <cellStyle name="Input 2 18 2 4" xfId="37318"/>
    <cellStyle name="Input 2 18 2 4 2" xfId="37319"/>
    <cellStyle name="Input 2 18 2 5" xfId="37320"/>
    <cellStyle name="Input 2 18 3" xfId="37321"/>
    <cellStyle name="Input 2 18 3 2" xfId="37322"/>
    <cellStyle name="Input 2 18_PORTFOLIO" xfId="58760"/>
    <cellStyle name="Input 2 19" xfId="37323"/>
    <cellStyle name="Input 2 19 2" xfId="37324"/>
    <cellStyle name="Input 2 19 2 2" xfId="37325"/>
    <cellStyle name="Input 2 19 3" xfId="37326"/>
    <cellStyle name="Input 2 19 3 2" xfId="37327"/>
    <cellStyle name="Input 2 19 4" xfId="37328"/>
    <cellStyle name="Input 2 19 4 2" xfId="37329"/>
    <cellStyle name="Input 2 19 5" xfId="37330"/>
    <cellStyle name="Input 2 19 5 2" xfId="37331"/>
    <cellStyle name="Input 2 19 6" xfId="37332"/>
    <cellStyle name="Input 2 2" xfId="9351"/>
    <cellStyle name="Input 2 2 10" xfId="37333"/>
    <cellStyle name="Input 2 2 10 2" xfId="58761"/>
    <cellStyle name="Input 2 2 10 3" xfId="58762"/>
    <cellStyle name="Input 2 2 10_PORTFOLIO" xfId="58763"/>
    <cellStyle name="Input 2 2 11" xfId="37334"/>
    <cellStyle name="Input 2 2 11 2" xfId="37335"/>
    <cellStyle name="Input 2 2 11 2 2" xfId="37336"/>
    <cellStyle name="Input 2 2 11 3" xfId="37337"/>
    <cellStyle name="Input 2 2 11 3 2" xfId="37338"/>
    <cellStyle name="Input 2 2 11 4" xfId="37339"/>
    <cellStyle name="Input 2 2 11 4 2" xfId="37340"/>
    <cellStyle name="Input 2 2 11 5" xfId="37341"/>
    <cellStyle name="Input 2 2 12" xfId="37342"/>
    <cellStyle name="Input 2 2 12 2" xfId="37343"/>
    <cellStyle name="Input 2 2 13" xfId="37344"/>
    <cellStyle name="Input 2 2 13 2" xfId="37345"/>
    <cellStyle name="Input 2 2 14" xfId="37346"/>
    <cellStyle name="Input 2 2 15" xfId="22953"/>
    <cellStyle name="Input 2 2 2" xfId="9352"/>
    <cellStyle name="Input 2 2 2 10" xfId="37347"/>
    <cellStyle name="Input 2 2 2 11" xfId="23761"/>
    <cellStyle name="Input 2 2 2 2" xfId="9353"/>
    <cellStyle name="Input 2 2 2 2 2" xfId="37349"/>
    <cellStyle name="Input 2 2 2 2 2 2" xfId="37350"/>
    <cellStyle name="Input 2 2 2 2 2 2 2" xfId="37351"/>
    <cellStyle name="Input 2 2 2 2 2 3" xfId="37352"/>
    <cellStyle name="Input 2 2 2 2 2 3 2" xfId="37353"/>
    <cellStyle name="Input 2 2 2 2 2 4" xfId="37354"/>
    <cellStyle name="Input 2 2 2 2 2 4 2" xfId="37355"/>
    <cellStyle name="Input 2 2 2 2 2 5" xfId="37356"/>
    <cellStyle name="Input 2 2 2 2 3" xfId="37357"/>
    <cellStyle name="Input 2 2 2 2 3 2" xfId="37358"/>
    <cellStyle name="Input 2 2 2 2 4" xfId="37359"/>
    <cellStyle name="Input 2 2 2 2 4 2" xfId="37360"/>
    <cellStyle name="Input 2 2 2 2 5" xfId="37361"/>
    <cellStyle name="Input 2 2 2 2 6" xfId="37348"/>
    <cellStyle name="Input 2 2 2 3" xfId="9354"/>
    <cellStyle name="Input 2 2 2 3 2" xfId="37363"/>
    <cellStyle name="Input 2 2 2 3 2 2" xfId="37364"/>
    <cellStyle name="Input 2 2 2 3 2 2 2" xfId="37365"/>
    <cellStyle name="Input 2 2 2 3 2 3" xfId="37366"/>
    <cellStyle name="Input 2 2 2 3 2 3 2" xfId="37367"/>
    <cellStyle name="Input 2 2 2 3 2 4" xfId="37368"/>
    <cellStyle name="Input 2 2 2 3 2 4 2" xfId="37369"/>
    <cellStyle name="Input 2 2 2 3 2 5" xfId="37370"/>
    <cellStyle name="Input 2 2 2 3 3" xfId="37371"/>
    <cellStyle name="Input 2 2 2 3 3 2" xfId="37372"/>
    <cellStyle name="Input 2 2 2 3 4" xfId="37373"/>
    <cellStyle name="Input 2 2 2 3 4 2" xfId="37374"/>
    <cellStyle name="Input 2 2 2 3 5" xfId="37375"/>
    <cellStyle name="Input 2 2 2 3 6" xfId="37362"/>
    <cellStyle name="Input 2 2 2 4" xfId="9355"/>
    <cellStyle name="Input 2 2 2 4 2" xfId="37377"/>
    <cellStyle name="Input 2 2 2 4 2 2" xfId="37378"/>
    <cellStyle name="Input 2 2 2 4 2 2 2" xfId="37379"/>
    <cellStyle name="Input 2 2 2 4 2 3" xfId="37380"/>
    <cellStyle name="Input 2 2 2 4 2 3 2" xfId="37381"/>
    <cellStyle name="Input 2 2 2 4 2 4" xfId="37382"/>
    <cellStyle name="Input 2 2 2 4 2 4 2" xfId="37383"/>
    <cellStyle name="Input 2 2 2 4 2 5" xfId="37384"/>
    <cellStyle name="Input 2 2 2 4 3" xfId="37385"/>
    <cellStyle name="Input 2 2 2 4 3 2" xfId="37386"/>
    <cellStyle name="Input 2 2 2 4 4" xfId="37387"/>
    <cellStyle name="Input 2 2 2 4 4 2" xfId="37388"/>
    <cellStyle name="Input 2 2 2 4 5" xfId="37389"/>
    <cellStyle name="Input 2 2 2 4 6" xfId="37376"/>
    <cellStyle name="Input 2 2 2 5" xfId="37390"/>
    <cellStyle name="Input 2 2 2 5 2" xfId="37391"/>
    <cellStyle name="Input 2 2 2 5 2 2" xfId="37392"/>
    <cellStyle name="Input 2 2 2 5 2 2 2" xfId="37393"/>
    <cellStyle name="Input 2 2 2 5 2 3" xfId="37394"/>
    <cellStyle name="Input 2 2 2 5 2 3 2" xfId="37395"/>
    <cellStyle name="Input 2 2 2 5 2 4" xfId="37396"/>
    <cellStyle name="Input 2 2 2 5 2 4 2" xfId="37397"/>
    <cellStyle name="Input 2 2 2 5 2 5" xfId="37398"/>
    <cellStyle name="Input 2 2 2 5 3" xfId="37399"/>
    <cellStyle name="Input 2 2 2 5 3 2" xfId="37400"/>
    <cellStyle name="Input 2 2 2 5 4" xfId="37401"/>
    <cellStyle name="Input 2 2 2 5 4 2" xfId="37402"/>
    <cellStyle name="Input 2 2 2 5 5" xfId="37403"/>
    <cellStyle name="Input 2 2 2 6" xfId="37404"/>
    <cellStyle name="Input 2 2 2 6 2" xfId="58764"/>
    <cellStyle name="Input 2 2 2 6 3" xfId="58765"/>
    <cellStyle name="Input 2 2 2 6_PORTFOLIO" xfId="58766"/>
    <cellStyle name="Input 2 2 2 7" xfId="37405"/>
    <cellStyle name="Input 2 2 2 7 2" xfId="37406"/>
    <cellStyle name="Input 2 2 2 7 2 2" xfId="37407"/>
    <cellStyle name="Input 2 2 2 7 3" xfId="37408"/>
    <cellStyle name="Input 2 2 2 7 3 2" xfId="37409"/>
    <cellStyle name="Input 2 2 2 7 4" xfId="37410"/>
    <cellStyle name="Input 2 2 2 7 4 2" xfId="37411"/>
    <cellStyle name="Input 2 2 2 7 5" xfId="37412"/>
    <cellStyle name="Input 2 2 2 8" xfId="37413"/>
    <cellStyle name="Input 2 2 2 8 2" xfId="37414"/>
    <cellStyle name="Input 2 2 2 9" xfId="37415"/>
    <cellStyle name="Input 2 2 2 9 2" xfId="37416"/>
    <cellStyle name="Input 2 2 2_AFS-Nino" xfId="37417"/>
    <cellStyle name="Input 2 2 3" xfId="9356"/>
    <cellStyle name="Input 2 2 3 10" xfId="37418"/>
    <cellStyle name="Input 2 2 3 11" xfId="24679"/>
    <cellStyle name="Input 2 2 3 2" xfId="9357"/>
    <cellStyle name="Input 2 2 3 2 2" xfId="37420"/>
    <cellStyle name="Input 2 2 3 2 2 2" xfId="37421"/>
    <cellStyle name="Input 2 2 3 2 2 2 2" xfId="37422"/>
    <cellStyle name="Input 2 2 3 2 2 3" xfId="37423"/>
    <cellStyle name="Input 2 2 3 2 2 3 2" xfId="37424"/>
    <cellStyle name="Input 2 2 3 2 2 4" xfId="37425"/>
    <cellStyle name="Input 2 2 3 2 2 4 2" xfId="37426"/>
    <cellStyle name="Input 2 2 3 2 2 5" xfId="37427"/>
    <cellStyle name="Input 2 2 3 2 3" xfId="37428"/>
    <cellStyle name="Input 2 2 3 2 3 2" xfId="37429"/>
    <cellStyle name="Input 2 2 3 2 4" xfId="37430"/>
    <cellStyle name="Input 2 2 3 2 4 2" xfId="37431"/>
    <cellStyle name="Input 2 2 3 2 5" xfId="37432"/>
    <cellStyle name="Input 2 2 3 2 6" xfId="37419"/>
    <cellStyle name="Input 2 2 3 3" xfId="9358"/>
    <cellStyle name="Input 2 2 3 3 2" xfId="37434"/>
    <cellStyle name="Input 2 2 3 3 2 2" xfId="37435"/>
    <cellStyle name="Input 2 2 3 3 2 2 2" xfId="37436"/>
    <cellStyle name="Input 2 2 3 3 2 3" xfId="37437"/>
    <cellStyle name="Input 2 2 3 3 2 3 2" xfId="37438"/>
    <cellStyle name="Input 2 2 3 3 2 4" xfId="37439"/>
    <cellStyle name="Input 2 2 3 3 2 4 2" xfId="37440"/>
    <cellStyle name="Input 2 2 3 3 2 5" xfId="37441"/>
    <cellStyle name="Input 2 2 3 3 3" xfId="37442"/>
    <cellStyle name="Input 2 2 3 3 3 2" xfId="37443"/>
    <cellStyle name="Input 2 2 3 3 4" xfId="37444"/>
    <cellStyle name="Input 2 2 3 3 4 2" xfId="37445"/>
    <cellStyle name="Input 2 2 3 3 5" xfId="37446"/>
    <cellStyle name="Input 2 2 3 3 6" xfId="37433"/>
    <cellStyle name="Input 2 2 3 4" xfId="9359"/>
    <cellStyle name="Input 2 2 3 4 2" xfId="37448"/>
    <cellStyle name="Input 2 2 3 4 2 2" xfId="37449"/>
    <cellStyle name="Input 2 2 3 4 2 2 2" xfId="37450"/>
    <cellStyle name="Input 2 2 3 4 2 3" xfId="37451"/>
    <cellStyle name="Input 2 2 3 4 2 3 2" xfId="37452"/>
    <cellStyle name="Input 2 2 3 4 2 4" xfId="37453"/>
    <cellStyle name="Input 2 2 3 4 2 4 2" xfId="37454"/>
    <cellStyle name="Input 2 2 3 4 2 5" xfId="37455"/>
    <cellStyle name="Input 2 2 3 4 3" xfId="37456"/>
    <cellStyle name="Input 2 2 3 4 3 2" xfId="37457"/>
    <cellStyle name="Input 2 2 3 4 4" xfId="37458"/>
    <cellStyle name="Input 2 2 3 4 4 2" xfId="37459"/>
    <cellStyle name="Input 2 2 3 4 5" xfId="37460"/>
    <cellStyle name="Input 2 2 3 4 6" xfId="37447"/>
    <cellStyle name="Input 2 2 3 5" xfId="37461"/>
    <cellStyle name="Input 2 2 3 5 2" xfId="37462"/>
    <cellStyle name="Input 2 2 3 5 2 2" xfId="37463"/>
    <cellStyle name="Input 2 2 3 5 2 2 2" xfId="37464"/>
    <cellStyle name="Input 2 2 3 5 2 3" xfId="37465"/>
    <cellStyle name="Input 2 2 3 5 2 3 2" xfId="37466"/>
    <cellStyle name="Input 2 2 3 5 2 4" xfId="37467"/>
    <cellStyle name="Input 2 2 3 5 2 4 2" xfId="37468"/>
    <cellStyle name="Input 2 2 3 5 2 5" xfId="37469"/>
    <cellStyle name="Input 2 2 3 5 3" xfId="37470"/>
    <cellStyle name="Input 2 2 3 5 3 2" xfId="37471"/>
    <cellStyle name="Input 2 2 3 5 4" xfId="37472"/>
    <cellStyle name="Input 2 2 3 5 4 2" xfId="37473"/>
    <cellStyle name="Input 2 2 3 5 5" xfId="37474"/>
    <cellStyle name="Input 2 2 3 6" xfId="37475"/>
    <cellStyle name="Input 2 2 3 6 2" xfId="58767"/>
    <cellStyle name="Input 2 2 3 6 3" xfId="58768"/>
    <cellStyle name="Input 2 2 3 6_PORTFOLIO" xfId="58769"/>
    <cellStyle name="Input 2 2 3 7" xfId="37476"/>
    <cellStyle name="Input 2 2 3 7 2" xfId="37477"/>
    <cellStyle name="Input 2 2 3 7 2 2" xfId="37478"/>
    <cellStyle name="Input 2 2 3 7 3" xfId="37479"/>
    <cellStyle name="Input 2 2 3 7 3 2" xfId="37480"/>
    <cellStyle name="Input 2 2 3 7 4" xfId="37481"/>
    <cellStyle name="Input 2 2 3 7 4 2" xfId="37482"/>
    <cellStyle name="Input 2 2 3 7 5" xfId="37483"/>
    <cellStyle name="Input 2 2 3 8" xfId="37484"/>
    <cellStyle name="Input 2 2 3 8 2" xfId="37485"/>
    <cellStyle name="Input 2 2 3 9" xfId="37486"/>
    <cellStyle name="Input 2 2 3 9 2" xfId="37487"/>
    <cellStyle name="Input 2 2 3_AFS-Nino" xfId="37488"/>
    <cellStyle name="Input 2 2 4" xfId="9360"/>
    <cellStyle name="Input 2 2 4 2" xfId="9361"/>
    <cellStyle name="Input 2 2 4 2 2" xfId="37491"/>
    <cellStyle name="Input 2 2 4 2 2 2" xfId="37492"/>
    <cellStyle name="Input 2 2 4 2 2 2 2" xfId="37493"/>
    <cellStyle name="Input 2 2 4 2 2 3" xfId="37494"/>
    <cellStyle name="Input 2 2 4 2 2 3 2" xfId="37495"/>
    <cellStyle name="Input 2 2 4 2 2 4" xfId="37496"/>
    <cellStyle name="Input 2 2 4 2 2 4 2" xfId="37497"/>
    <cellStyle name="Input 2 2 4 2 2 5" xfId="37498"/>
    <cellStyle name="Input 2 2 4 2 3" xfId="37499"/>
    <cellStyle name="Input 2 2 4 2 3 2" xfId="37500"/>
    <cellStyle name="Input 2 2 4 2 4" xfId="37501"/>
    <cellStyle name="Input 2 2 4 2 4 2" xfId="37502"/>
    <cellStyle name="Input 2 2 4 2 5" xfId="37503"/>
    <cellStyle name="Input 2 2 4 2 6" xfId="37490"/>
    <cellStyle name="Input 2 2 4 3" xfId="9362"/>
    <cellStyle name="Input 2 2 4 3 2" xfId="37505"/>
    <cellStyle name="Input 2 2 4 3 2 2" xfId="37506"/>
    <cellStyle name="Input 2 2 4 3 2 2 2" xfId="37507"/>
    <cellStyle name="Input 2 2 4 3 2 3" xfId="37508"/>
    <cellStyle name="Input 2 2 4 3 2 3 2" xfId="37509"/>
    <cellStyle name="Input 2 2 4 3 2 4" xfId="37510"/>
    <cellStyle name="Input 2 2 4 3 2 4 2" xfId="37511"/>
    <cellStyle name="Input 2 2 4 3 2 5" xfId="37512"/>
    <cellStyle name="Input 2 2 4 3 3" xfId="37513"/>
    <cellStyle name="Input 2 2 4 3 3 2" xfId="37514"/>
    <cellStyle name="Input 2 2 4 3 4" xfId="37515"/>
    <cellStyle name="Input 2 2 4 3 4 2" xfId="37516"/>
    <cellStyle name="Input 2 2 4 3 5" xfId="37517"/>
    <cellStyle name="Input 2 2 4 3 6" xfId="37504"/>
    <cellStyle name="Input 2 2 4 4" xfId="9363"/>
    <cellStyle name="Input 2 2 4 4 2" xfId="37519"/>
    <cellStyle name="Input 2 2 4 4 2 2" xfId="37520"/>
    <cellStyle name="Input 2 2 4 4 2 2 2" xfId="37521"/>
    <cellStyle name="Input 2 2 4 4 2 3" xfId="37522"/>
    <cellStyle name="Input 2 2 4 4 2 3 2" xfId="37523"/>
    <cellStyle name="Input 2 2 4 4 2 4" xfId="37524"/>
    <cellStyle name="Input 2 2 4 4 2 4 2" xfId="37525"/>
    <cellStyle name="Input 2 2 4 4 2 5" xfId="37526"/>
    <cellStyle name="Input 2 2 4 4 3" xfId="37527"/>
    <cellStyle name="Input 2 2 4 4 3 2" xfId="37528"/>
    <cellStyle name="Input 2 2 4 4 4" xfId="37529"/>
    <cellStyle name="Input 2 2 4 4 4 2" xfId="37530"/>
    <cellStyle name="Input 2 2 4 4 5" xfId="37531"/>
    <cellStyle name="Input 2 2 4 4 6" xfId="37518"/>
    <cellStyle name="Input 2 2 4 5" xfId="37532"/>
    <cellStyle name="Input 2 2 4 5 2" xfId="37533"/>
    <cellStyle name="Input 2 2 4 5 2 2" xfId="37534"/>
    <cellStyle name="Input 2 2 4 5 3" xfId="37535"/>
    <cellStyle name="Input 2 2 4 5 3 2" xfId="37536"/>
    <cellStyle name="Input 2 2 4 5 4" xfId="37537"/>
    <cellStyle name="Input 2 2 4 5 4 2" xfId="37538"/>
    <cellStyle name="Input 2 2 4 5 5" xfId="37539"/>
    <cellStyle name="Input 2 2 4 6" xfId="37540"/>
    <cellStyle name="Input 2 2 4 6 2" xfId="37541"/>
    <cellStyle name="Input 2 2 4 7" xfId="37542"/>
    <cellStyle name="Input 2 2 4 7 2" xfId="37543"/>
    <cellStyle name="Input 2 2 4 8" xfId="37544"/>
    <cellStyle name="Input 2 2 4 9" xfId="37489"/>
    <cellStyle name="Input 2 2 5" xfId="9364"/>
    <cellStyle name="Input 2 2 5 2" xfId="9365"/>
    <cellStyle name="Input 2 2 5 2 2" xfId="37547"/>
    <cellStyle name="Input 2 2 5 2 2 2" xfId="37548"/>
    <cellStyle name="Input 2 2 5 2 2 2 2" xfId="37549"/>
    <cellStyle name="Input 2 2 5 2 2 3" xfId="37550"/>
    <cellStyle name="Input 2 2 5 2 2 3 2" xfId="37551"/>
    <cellStyle name="Input 2 2 5 2 2 4" xfId="37552"/>
    <cellStyle name="Input 2 2 5 2 2 4 2" xfId="37553"/>
    <cellStyle name="Input 2 2 5 2 2 5" xfId="37554"/>
    <cellStyle name="Input 2 2 5 2 3" xfId="37555"/>
    <cellStyle name="Input 2 2 5 2 3 2" xfId="37556"/>
    <cellStyle name="Input 2 2 5 2 4" xfId="37557"/>
    <cellStyle name="Input 2 2 5 2 4 2" xfId="37558"/>
    <cellStyle name="Input 2 2 5 2 5" xfId="37559"/>
    <cellStyle name="Input 2 2 5 2 6" xfId="37546"/>
    <cellStyle name="Input 2 2 5 3" xfId="9366"/>
    <cellStyle name="Input 2 2 5 3 2" xfId="37561"/>
    <cellStyle name="Input 2 2 5 3 2 2" xfId="37562"/>
    <cellStyle name="Input 2 2 5 3 2 2 2" xfId="37563"/>
    <cellStyle name="Input 2 2 5 3 2 3" xfId="37564"/>
    <cellStyle name="Input 2 2 5 3 2 3 2" xfId="37565"/>
    <cellStyle name="Input 2 2 5 3 2 4" xfId="37566"/>
    <cellStyle name="Input 2 2 5 3 2 4 2" xfId="37567"/>
    <cellStyle name="Input 2 2 5 3 2 5" xfId="37568"/>
    <cellStyle name="Input 2 2 5 3 3" xfId="37569"/>
    <cellStyle name="Input 2 2 5 3 3 2" xfId="37570"/>
    <cellStyle name="Input 2 2 5 3 4" xfId="37571"/>
    <cellStyle name="Input 2 2 5 3 4 2" xfId="37572"/>
    <cellStyle name="Input 2 2 5 3 5" xfId="37573"/>
    <cellStyle name="Input 2 2 5 3 6" xfId="37560"/>
    <cellStyle name="Input 2 2 5 4" xfId="9367"/>
    <cellStyle name="Input 2 2 5 4 2" xfId="37575"/>
    <cellStyle name="Input 2 2 5 4 2 2" xfId="37576"/>
    <cellStyle name="Input 2 2 5 4 2 2 2" xfId="37577"/>
    <cellStyle name="Input 2 2 5 4 2 3" xfId="37578"/>
    <cellStyle name="Input 2 2 5 4 2 3 2" xfId="37579"/>
    <cellStyle name="Input 2 2 5 4 2 4" xfId="37580"/>
    <cellStyle name="Input 2 2 5 4 2 4 2" xfId="37581"/>
    <cellStyle name="Input 2 2 5 4 2 5" xfId="37582"/>
    <cellStyle name="Input 2 2 5 4 3" xfId="37583"/>
    <cellStyle name="Input 2 2 5 4 3 2" xfId="37584"/>
    <cellStyle name="Input 2 2 5 4 4" xfId="37585"/>
    <cellStyle name="Input 2 2 5 4 4 2" xfId="37586"/>
    <cellStyle name="Input 2 2 5 4 5" xfId="37587"/>
    <cellStyle name="Input 2 2 5 4 6" xfId="37574"/>
    <cellStyle name="Input 2 2 5 5" xfId="37588"/>
    <cellStyle name="Input 2 2 5 5 2" xfId="37589"/>
    <cellStyle name="Input 2 2 5 5 2 2" xfId="37590"/>
    <cellStyle name="Input 2 2 5 5 3" xfId="37591"/>
    <cellStyle name="Input 2 2 5 5 3 2" xfId="37592"/>
    <cellStyle name="Input 2 2 5 5 4" xfId="37593"/>
    <cellStyle name="Input 2 2 5 5 4 2" xfId="37594"/>
    <cellStyle name="Input 2 2 5 5 5" xfId="37595"/>
    <cellStyle name="Input 2 2 5 6" xfId="37596"/>
    <cellStyle name="Input 2 2 5 6 2" xfId="37597"/>
    <cellStyle name="Input 2 2 5 7" xfId="37598"/>
    <cellStyle name="Input 2 2 5 7 2" xfId="37599"/>
    <cellStyle name="Input 2 2 5 8" xfId="37600"/>
    <cellStyle name="Input 2 2 5 9" xfId="37545"/>
    <cellStyle name="Input 2 2 6" xfId="9368"/>
    <cellStyle name="Input 2 2 6 2" xfId="37602"/>
    <cellStyle name="Input 2 2 6 2 2" xfId="37603"/>
    <cellStyle name="Input 2 2 6 2 2 2" xfId="37604"/>
    <cellStyle name="Input 2 2 6 2 3" xfId="37605"/>
    <cellStyle name="Input 2 2 6 2 3 2" xfId="37606"/>
    <cellStyle name="Input 2 2 6 2 4" xfId="37607"/>
    <cellStyle name="Input 2 2 6 2 4 2" xfId="37608"/>
    <cellStyle name="Input 2 2 6 2 5" xfId="37609"/>
    <cellStyle name="Input 2 2 6 3" xfId="37610"/>
    <cellStyle name="Input 2 2 6 3 2" xfId="37611"/>
    <cellStyle name="Input 2 2 6 4" xfId="37612"/>
    <cellStyle name="Input 2 2 6 4 2" xfId="37613"/>
    <cellStyle name="Input 2 2 6 5" xfId="37614"/>
    <cellStyle name="Input 2 2 6 6" xfId="37601"/>
    <cellStyle name="Input 2 2 7" xfId="9369"/>
    <cellStyle name="Input 2 2 7 2" xfId="37616"/>
    <cellStyle name="Input 2 2 7 2 2" xfId="37617"/>
    <cellStyle name="Input 2 2 7 2 2 2" xfId="37618"/>
    <cellStyle name="Input 2 2 7 2 3" xfId="37619"/>
    <cellStyle name="Input 2 2 7 2 3 2" xfId="37620"/>
    <cellStyle name="Input 2 2 7 2 4" xfId="37621"/>
    <cellStyle name="Input 2 2 7 2 4 2" xfId="37622"/>
    <cellStyle name="Input 2 2 7 2 5" xfId="37623"/>
    <cellStyle name="Input 2 2 7 3" xfId="37624"/>
    <cellStyle name="Input 2 2 7 3 2" xfId="37625"/>
    <cellStyle name="Input 2 2 7 4" xfId="37626"/>
    <cellStyle name="Input 2 2 7 4 2" xfId="37627"/>
    <cellStyle name="Input 2 2 7 5" xfId="37628"/>
    <cellStyle name="Input 2 2 7 6" xfId="37615"/>
    <cellStyle name="Input 2 2 8" xfId="9370"/>
    <cellStyle name="Input 2 2 8 2" xfId="37630"/>
    <cellStyle name="Input 2 2 8 2 2" xfId="37631"/>
    <cellStyle name="Input 2 2 8 2 2 2" xfId="37632"/>
    <cellStyle name="Input 2 2 8 2 3" xfId="37633"/>
    <cellStyle name="Input 2 2 8 2 3 2" xfId="37634"/>
    <cellStyle name="Input 2 2 8 2 4" xfId="37635"/>
    <cellStyle name="Input 2 2 8 2 4 2" xfId="37636"/>
    <cellStyle name="Input 2 2 8 2 5" xfId="37637"/>
    <cellStyle name="Input 2 2 8 3" xfId="37638"/>
    <cellStyle name="Input 2 2 8 3 2" xfId="37639"/>
    <cellStyle name="Input 2 2 8 4" xfId="37640"/>
    <cellStyle name="Input 2 2 8 4 2" xfId="37641"/>
    <cellStyle name="Input 2 2 8 5" xfId="37642"/>
    <cellStyle name="Input 2 2 8 6" xfId="37629"/>
    <cellStyle name="Input 2 2 9" xfId="9371"/>
    <cellStyle name="Input 2 2 9 2" xfId="37644"/>
    <cellStyle name="Input 2 2 9 2 2" xfId="37645"/>
    <cellStyle name="Input 2 2 9 2 2 2" xfId="37646"/>
    <cellStyle name="Input 2 2 9 2 3" xfId="37647"/>
    <cellStyle name="Input 2 2 9 2 3 2" xfId="37648"/>
    <cellStyle name="Input 2 2 9 2 4" xfId="37649"/>
    <cellStyle name="Input 2 2 9 2 4 2" xfId="37650"/>
    <cellStyle name="Input 2 2 9 2 5" xfId="37651"/>
    <cellStyle name="Input 2 2 9 3" xfId="37652"/>
    <cellStyle name="Input 2 2 9 3 2" xfId="37653"/>
    <cellStyle name="Input 2 2 9 4" xfId="37654"/>
    <cellStyle name="Input 2 2 9 4 2" xfId="37655"/>
    <cellStyle name="Input 2 2 9 5" xfId="37656"/>
    <cellStyle name="Input 2 2 9 6" xfId="37643"/>
    <cellStyle name="Input 2 2_AFS-Nino" xfId="37657"/>
    <cellStyle name="Input 2 20" xfId="37658"/>
    <cellStyle name="Input 2 20 2" xfId="37659"/>
    <cellStyle name="Input 2 21" xfId="37660"/>
    <cellStyle name="Input 2 21 2" xfId="37661"/>
    <cellStyle name="Input 2 22" xfId="37662"/>
    <cellStyle name="Input 2 23" xfId="23311"/>
    <cellStyle name="Input 2 3" xfId="9372"/>
    <cellStyle name="Input 2 3 10" xfId="37663"/>
    <cellStyle name="Input 2 3 11" xfId="22954"/>
    <cellStyle name="Input 2 3 2" xfId="9373"/>
    <cellStyle name="Input 2 3 2 2" xfId="37664"/>
    <cellStyle name="Input 2 3 2 2 2" xfId="37665"/>
    <cellStyle name="Input 2 3 2 2 2 2" xfId="37666"/>
    <cellStyle name="Input 2 3 2 2 2 2 2" xfId="37667"/>
    <cellStyle name="Input 2 3 2 2 2 3" xfId="37668"/>
    <cellStyle name="Input 2 3 2 2 2 3 2" xfId="37669"/>
    <cellStyle name="Input 2 3 2 2 2 4" xfId="37670"/>
    <cellStyle name="Input 2 3 2 2 2 4 2" xfId="37671"/>
    <cellStyle name="Input 2 3 2 2 2 5" xfId="37672"/>
    <cellStyle name="Input 2 3 2 2 3" xfId="37673"/>
    <cellStyle name="Input 2 3 2 2 3 2" xfId="37674"/>
    <cellStyle name="Input 2 3 2 2 4" xfId="37675"/>
    <cellStyle name="Input 2 3 2 2 4 2" xfId="37676"/>
    <cellStyle name="Input 2 3 2 2 5" xfId="37677"/>
    <cellStyle name="Input 2 3 2 3" xfId="37678"/>
    <cellStyle name="Input 2 3 2 3 2" xfId="58770"/>
    <cellStyle name="Input 2 3 2 3 3" xfId="58771"/>
    <cellStyle name="Input 2 3 2 3_PORTFOLIO" xfId="58772"/>
    <cellStyle name="Input 2 3 2 4" xfId="37679"/>
    <cellStyle name="Input 2 3 2 4 2" xfId="37680"/>
    <cellStyle name="Input 2 3 2 4 2 2" xfId="37681"/>
    <cellStyle name="Input 2 3 2 4 3" xfId="37682"/>
    <cellStyle name="Input 2 3 2 4 3 2" xfId="37683"/>
    <cellStyle name="Input 2 3 2 4 4" xfId="37684"/>
    <cellStyle name="Input 2 3 2 4 4 2" xfId="37685"/>
    <cellStyle name="Input 2 3 2 4 5" xfId="37686"/>
    <cellStyle name="Input 2 3 2 5" xfId="37687"/>
    <cellStyle name="Input 2 3 2 5 2" xfId="37688"/>
    <cellStyle name="Input 2 3 2 6" xfId="37689"/>
    <cellStyle name="Input 2 3 2 6 2" xfId="37690"/>
    <cellStyle name="Input 2 3 2 7" xfId="37691"/>
    <cellStyle name="Input 2 3 2 8" xfId="23762"/>
    <cellStyle name="Input 2 3 2_AFS-Nino" xfId="37692"/>
    <cellStyle name="Input 2 3 3" xfId="9374"/>
    <cellStyle name="Input 2 3 3 2" xfId="37693"/>
    <cellStyle name="Input 2 3 3 2 2" xfId="37694"/>
    <cellStyle name="Input 2 3 3 2 2 2" xfId="37695"/>
    <cellStyle name="Input 2 3 3 2 2 2 2" xfId="37696"/>
    <cellStyle name="Input 2 3 3 2 2 3" xfId="37697"/>
    <cellStyle name="Input 2 3 3 2 2 3 2" xfId="37698"/>
    <cellStyle name="Input 2 3 3 2 2 4" xfId="37699"/>
    <cellStyle name="Input 2 3 3 2 2 4 2" xfId="37700"/>
    <cellStyle name="Input 2 3 3 2 2 5" xfId="37701"/>
    <cellStyle name="Input 2 3 3 2 3" xfId="37702"/>
    <cellStyle name="Input 2 3 3 2 3 2" xfId="37703"/>
    <cellStyle name="Input 2 3 3 2 4" xfId="37704"/>
    <cellStyle name="Input 2 3 3 2 4 2" xfId="37705"/>
    <cellStyle name="Input 2 3 3 2 5" xfId="37706"/>
    <cellStyle name="Input 2 3 3 3" xfId="37707"/>
    <cellStyle name="Input 2 3 3 3 2" xfId="58773"/>
    <cellStyle name="Input 2 3 3 3 3" xfId="58774"/>
    <cellStyle name="Input 2 3 3 3_PORTFOLIO" xfId="58775"/>
    <cellStyle name="Input 2 3 3 4" xfId="37708"/>
    <cellStyle name="Input 2 3 3 4 2" xfId="37709"/>
    <cellStyle name="Input 2 3 3 4 2 2" xfId="37710"/>
    <cellStyle name="Input 2 3 3 4 3" xfId="37711"/>
    <cellStyle name="Input 2 3 3 4 3 2" xfId="37712"/>
    <cellStyle name="Input 2 3 3 4 4" xfId="37713"/>
    <cellStyle name="Input 2 3 3 4 4 2" xfId="37714"/>
    <cellStyle name="Input 2 3 3 4 5" xfId="37715"/>
    <cellStyle name="Input 2 3 3 5" xfId="37716"/>
    <cellStyle name="Input 2 3 3 5 2" xfId="37717"/>
    <cellStyle name="Input 2 3 3 6" xfId="37718"/>
    <cellStyle name="Input 2 3 3 6 2" xfId="37719"/>
    <cellStyle name="Input 2 3 3 7" xfId="37720"/>
    <cellStyle name="Input 2 3 3 8" xfId="24680"/>
    <cellStyle name="Input 2 3 3_AFS-Nino" xfId="37721"/>
    <cellStyle name="Input 2 3 4" xfId="9375"/>
    <cellStyle name="Input 2 3 4 2" xfId="37723"/>
    <cellStyle name="Input 2 3 4 2 2" xfId="37724"/>
    <cellStyle name="Input 2 3 4 2 2 2" xfId="37725"/>
    <cellStyle name="Input 2 3 4 2 3" xfId="37726"/>
    <cellStyle name="Input 2 3 4 2 3 2" xfId="37727"/>
    <cellStyle name="Input 2 3 4 2 4" xfId="37728"/>
    <cellStyle name="Input 2 3 4 2 4 2" xfId="37729"/>
    <cellStyle name="Input 2 3 4 2 5" xfId="37730"/>
    <cellStyle name="Input 2 3 4 3" xfId="37731"/>
    <cellStyle name="Input 2 3 4 3 2" xfId="37732"/>
    <cellStyle name="Input 2 3 4 4" xfId="37733"/>
    <cellStyle name="Input 2 3 4 4 2" xfId="37734"/>
    <cellStyle name="Input 2 3 4 5" xfId="37735"/>
    <cellStyle name="Input 2 3 4 6" xfId="37722"/>
    <cellStyle name="Input 2 3 5" xfId="9376"/>
    <cellStyle name="Input 2 3 5 2" xfId="37737"/>
    <cellStyle name="Input 2 3 5 2 2" xfId="37738"/>
    <cellStyle name="Input 2 3 5 2 2 2" xfId="37739"/>
    <cellStyle name="Input 2 3 5 2 3" xfId="37740"/>
    <cellStyle name="Input 2 3 5 2 3 2" xfId="37741"/>
    <cellStyle name="Input 2 3 5 2 4" xfId="37742"/>
    <cellStyle name="Input 2 3 5 2 4 2" xfId="37743"/>
    <cellStyle name="Input 2 3 5 2 5" xfId="37744"/>
    <cellStyle name="Input 2 3 5 3" xfId="37745"/>
    <cellStyle name="Input 2 3 5 3 2" xfId="37746"/>
    <cellStyle name="Input 2 3 5 4" xfId="37747"/>
    <cellStyle name="Input 2 3 5 4 2" xfId="37748"/>
    <cellStyle name="Input 2 3 5 5" xfId="37749"/>
    <cellStyle name="Input 2 3 5 6" xfId="37736"/>
    <cellStyle name="Input 2 3 6" xfId="37750"/>
    <cellStyle name="Input 2 3 6 2" xfId="58776"/>
    <cellStyle name="Input 2 3 6 3" xfId="58777"/>
    <cellStyle name="Input 2 3 6_PORTFOLIO" xfId="58778"/>
    <cellStyle name="Input 2 3 7" xfId="37751"/>
    <cellStyle name="Input 2 3 7 2" xfId="37752"/>
    <cellStyle name="Input 2 3 7 2 2" xfId="37753"/>
    <cellStyle name="Input 2 3 7 3" xfId="37754"/>
    <cellStyle name="Input 2 3 7 3 2" xfId="37755"/>
    <cellStyle name="Input 2 3 7 4" xfId="37756"/>
    <cellStyle name="Input 2 3 7 4 2" xfId="37757"/>
    <cellStyle name="Input 2 3 7 5" xfId="37758"/>
    <cellStyle name="Input 2 3 7 5 2" xfId="37759"/>
    <cellStyle name="Input 2 3 8" xfId="37760"/>
    <cellStyle name="Input 2 3 8 2" xfId="37761"/>
    <cellStyle name="Input 2 3 9" xfId="37762"/>
    <cellStyle name="Input 2 3 9 2" xfId="37763"/>
    <cellStyle name="Input 2 3_AFS-Nino" xfId="37764"/>
    <cellStyle name="Input 2 4" xfId="9377"/>
    <cellStyle name="Input 2 4 10" xfId="37765"/>
    <cellStyle name="Input 2 4 11" xfId="22955"/>
    <cellStyle name="Input 2 4 2" xfId="9378"/>
    <cellStyle name="Input 2 4 2 2" xfId="37766"/>
    <cellStyle name="Input 2 4 2 2 2" xfId="37767"/>
    <cellStyle name="Input 2 4 2 2 2 2" xfId="37768"/>
    <cellStyle name="Input 2 4 2 2 2 2 2" xfId="37769"/>
    <cellStyle name="Input 2 4 2 2 2 3" xfId="37770"/>
    <cellStyle name="Input 2 4 2 2 2 3 2" xfId="37771"/>
    <cellStyle name="Input 2 4 2 2 2 4" xfId="37772"/>
    <cellStyle name="Input 2 4 2 2 2 4 2" xfId="37773"/>
    <cellStyle name="Input 2 4 2 2 2 5" xfId="37774"/>
    <cellStyle name="Input 2 4 2 2 3" xfId="37775"/>
    <cellStyle name="Input 2 4 2 2 3 2" xfId="37776"/>
    <cellStyle name="Input 2 4 2 2 4" xfId="37777"/>
    <cellStyle name="Input 2 4 2 2 4 2" xfId="37778"/>
    <cellStyle name="Input 2 4 2 2 5" xfId="37779"/>
    <cellStyle name="Input 2 4 2 3" xfId="37780"/>
    <cellStyle name="Input 2 4 2 3 2" xfId="58779"/>
    <cellStyle name="Input 2 4 2 3 3" xfId="58780"/>
    <cellStyle name="Input 2 4 2 3_PORTFOLIO" xfId="58781"/>
    <cellStyle name="Input 2 4 2 4" xfId="37781"/>
    <cellStyle name="Input 2 4 2 4 2" xfId="37782"/>
    <cellStyle name="Input 2 4 2 4 2 2" xfId="37783"/>
    <cellStyle name="Input 2 4 2 4 3" xfId="37784"/>
    <cellStyle name="Input 2 4 2 4 3 2" xfId="37785"/>
    <cellStyle name="Input 2 4 2 4 4" xfId="37786"/>
    <cellStyle name="Input 2 4 2 4 4 2" xfId="37787"/>
    <cellStyle name="Input 2 4 2 4 5" xfId="37788"/>
    <cellStyle name="Input 2 4 2 5" xfId="37789"/>
    <cellStyle name="Input 2 4 2 5 2" xfId="37790"/>
    <cellStyle name="Input 2 4 2 6" xfId="37791"/>
    <cellStyle name="Input 2 4 2 6 2" xfId="37792"/>
    <cellStyle name="Input 2 4 2 7" xfId="37793"/>
    <cellStyle name="Input 2 4 2 8" xfId="23763"/>
    <cellStyle name="Input 2 4 2_AFS-Nino" xfId="37794"/>
    <cellStyle name="Input 2 4 3" xfId="9379"/>
    <cellStyle name="Input 2 4 3 2" xfId="37795"/>
    <cellStyle name="Input 2 4 3 2 2" xfId="37796"/>
    <cellStyle name="Input 2 4 3 2 2 2" xfId="37797"/>
    <cellStyle name="Input 2 4 3 2 2 2 2" xfId="37798"/>
    <cellStyle name="Input 2 4 3 2 2 3" xfId="37799"/>
    <cellStyle name="Input 2 4 3 2 2 3 2" xfId="37800"/>
    <cellStyle name="Input 2 4 3 2 2 4" xfId="37801"/>
    <cellStyle name="Input 2 4 3 2 2 4 2" xfId="37802"/>
    <cellStyle name="Input 2 4 3 2 2 5" xfId="37803"/>
    <cellStyle name="Input 2 4 3 2 3" xfId="37804"/>
    <cellStyle name="Input 2 4 3 2 3 2" xfId="37805"/>
    <cellStyle name="Input 2 4 3 2 4" xfId="37806"/>
    <cellStyle name="Input 2 4 3 2 4 2" xfId="37807"/>
    <cellStyle name="Input 2 4 3 2 5" xfId="37808"/>
    <cellStyle name="Input 2 4 3 3" xfId="37809"/>
    <cellStyle name="Input 2 4 3 3 2" xfId="58782"/>
    <cellStyle name="Input 2 4 3 3 3" xfId="58783"/>
    <cellStyle name="Input 2 4 3 3_PORTFOLIO" xfId="58784"/>
    <cellStyle name="Input 2 4 3 4" xfId="37810"/>
    <cellStyle name="Input 2 4 3 4 2" xfId="37811"/>
    <cellStyle name="Input 2 4 3 4 2 2" xfId="37812"/>
    <cellStyle name="Input 2 4 3 4 3" xfId="37813"/>
    <cellStyle name="Input 2 4 3 4 3 2" xfId="37814"/>
    <cellStyle name="Input 2 4 3 4 4" xfId="37815"/>
    <cellStyle name="Input 2 4 3 4 4 2" xfId="37816"/>
    <cellStyle name="Input 2 4 3 4 5" xfId="37817"/>
    <cellStyle name="Input 2 4 3 5" xfId="37818"/>
    <cellStyle name="Input 2 4 3 5 2" xfId="37819"/>
    <cellStyle name="Input 2 4 3 6" xfId="37820"/>
    <cellStyle name="Input 2 4 3 6 2" xfId="37821"/>
    <cellStyle name="Input 2 4 3 7" xfId="37822"/>
    <cellStyle name="Input 2 4 3 8" xfId="24681"/>
    <cellStyle name="Input 2 4 3_AFS-Nino" xfId="37823"/>
    <cellStyle name="Input 2 4 4" xfId="9380"/>
    <cellStyle name="Input 2 4 4 2" xfId="37825"/>
    <cellStyle name="Input 2 4 4 2 2" xfId="37826"/>
    <cellStyle name="Input 2 4 4 2 2 2" xfId="37827"/>
    <cellStyle name="Input 2 4 4 2 3" xfId="37828"/>
    <cellStyle name="Input 2 4 4 2 3 2" xfId="37829"/>
    <cellStyle name="Input 2 4 4 2 4" xfId="37830"/>
    <cellStyle name="Input 2 4 4 2 4 2" xfId="37831"/>
    <cellStyle name="Input 2 4 4 2 5" xfId="37832"/>
    <cellStyle name="Input 2 4 4 3" xfId="37833"/>
    <cellStyle name="Input 2 4 4 3 2" xfId="37834"/>
    <cellStyle name="Input 2 4 4 4" xfId="37835"/>
    <cellStyle name="Input 2 4 4 4 2" xfId="37836"/>
    <cellStyle name="Input 2 4 4 5" xfId="37837"/>
    <cellStyle name="Input 2 4 4 6" xfId="37824"/>
    <cellStyle name="Input 2 4 5" xfId="9381"/>
    <cellStyle name="Input 2 4 5 2" xfId="37839"/>
    <cellStyle name="Input 2 4 5 2 2" xfId="37840"/>
    <cellStyle name="Input 2 4 5 2 2 2" xfId="37841"/>
    <cellStyle name="Input 2 4 5 2 3" xfId="37842"/>
    <cellStyle name="Input 2 4 5 2 3 2" xfId="37843"/>
    <cellStyle name="Input 2 4 5 2 4" xfId="37844"/>
    <cellStyle name="Input 2 4 5 2 4 2" xfId="37845"/>
    <cellStyle name="Input 2 4 5 2 5" xfId="37846"/>
    <cellStyle name="Input 2 4 5 3" xfId="37847"/>
    <cellStyle name="Input 2 4 5 3 2" xfId="37848"/>
    <cellStyle name="Input 2 4 5 4" xfId="37849"/>
    <cellStyle name="Input 2 4 5 4 2" xfId="37850"/>
    <cellStyle name="Input 2 4 5 5" xfId="37851"/>
    <cellStyle name="Input 2 4 5 6" xfId="37838"/>
    <cellStyle name="Input 2 4 6" xfId="37852"/>
    <cellStyle name="Input 2 4 6 2" xfId="58785"/>
    <cellStyle name="Input 2 4 6 3" xfId="58786"/>
    <cellStyle name="Input 2 4 6_PORTFOLIO" xfId="58787"/>
    <cellStyle name="Input 2 4 7" xfId="37853"/>
    <cellStyle name="Input 2 4 7 2" xfId="37854"/>
    <cellStyle name="Input 2 4 7 2 2" xfId="37855"/>
    <cellStyle name="Input 2 4 7 3" xfId="37856"/>
    <cellStyle name="Input 2 4 7 3 2" xfId="37857"/>
    <cellStyle name="Input 2 4 7 4" xfId="37858"/>
    <cellStyle name="Input 2 4 7 4 2" xfId="37859"/>
    <cellStyle name="Input 2 4 7 5" xfId="37860"/>
    <cellStyle name="Input 2 4 7 5 2" xfId="37861"/>
    <cellStyle name="Input 2 4 8" xfId="37862"/>
    <cellStyle name="Input 2 4 8 2" xfId="37863"/>
    <cellStyle name="Input 2 4 9" xfId="37864"/>
    <cellStyle name="Input 2 4 9 2" xfId="37865"/>
    <cellStyle name="Input 2 4_AFS-Nino" xfId="37866"/>
    <cellStyle name="Input 2 5" xfId="9382"/>
    <cellStyle name="Input 2 5 10" xfId="37867"/>
    <cellStyle name="Input 2 5 11" xfId="22956"/>
    <cellStyle name="Input 2 5 2" xfId="9383"/>
    <cellStyle name="Input 2 5 2 2" xfId="37868"/>
    <cellStyle name="Input 2 5 2 2 2" xfId="37869"/>
    <cellStyle name="Input 2 5 2 2 2 2" xfId="37870"/>
    <cellStyle name="Input 2 5 2 2 2 2 2" xfId="37871"/>
    <cellStyle name="Input 2 5 2 2 2 3" xfId="37872"/>
    <cellStyle name="Input 2 5 2 2 2 3 2" xfId="37873"/>
    <cellStyle name="Input 2 5 2 2 2 4" xfId="37874"/>
    <cellStyle name="Input 2 5 2 2 2 4 2" xfId="37875"/>
    <cellStyle name="Input 2 5 2 2 2 5" xfId="37876"/>
    <cellStyle name="Input 2 5 2 2 3" xfId="37877"/>
    <cellStyle name="Input 2 5 2 2 3 2" xfId="37878"/>
    <cellStyle name="Input 2 5 2 2 4" xfId="37879"/>
    <cellStyle name="Input 2 5 2 2 4 2" xfId="37880"/>
    <cellStyle name="Input 2 5 2 2 5" xfId="37881"/>
    <cellStyle name="Input 2 5 2 3" xfId="37882"/>
    <cellStyle name="Input 2 5 2 3 2" xfId="58788"/>
    <cellStyle name="Input 2 5 2 3 3" xfId="58789"/>
    <cellStyle name="Input 2 5 2 3_PORTFOLIO" xfId="58790"/>
    <cellStyle name="Input 2 5 2 4" xfId="37883"/>
    <cellStyle name="Input 2 5 2 4 2" xfId="37884"/>
    <cellStyle name="Input 2 5 2 4 2 2" xfId="37885"/>
    <cellStyle name="Input 2 5 2 4 3" xfId="37886"/>
    <cellStyle name="Input 2 5 2 4 3 2" xfId="37887"/>
    <cellStyle name="Input 2 5 2 4 4" xfId="37888"/>
    <cellStyle name="Input 2 5 2 4 4 2" xfId="37889"/>
    <cellStyle name="Input 2 5 2 4 5" xfId="37890"/>
    <cellStyle name="Input 2 5 2 5" xfId="37891"/>
    <cellStyle name="Input 2 5 2 5 2" xfId="37892"/>
    <cellStyle name="Input 2 5 2 6" xfId="37893"/>
    <cellStyle name="Input 2 5 2 6 2" xfId="37894"/>
    <cellStyle name="Input 2 5 2 7" xfId="37895"/>
    <cellStyle name="Input 2 5 2 8" xfId="23764"/>
    <cellStyle name="Input 2 5 2_AFS-Nino" xfId="37896"/>
    <cellStyle name="Input 2 5 3" xfId="9384"/>
    <cellStyle name="Input 2 5 3 2" xfId="37897"/>
    <cellStyle name="Input 2 5 3 2 2" xfId="37898"/>
    <cellStyle name="Input 2 5 3 2 2 2" xfId="37899"/>
    <cellStyle name="Input 2 5 3 2 2 2 2" xfId="37900"/>
    <cellStyle name="Input 2 5 3 2 2 3" xfId="37901"/>
    <cellStyle name="Input 2 5 3 2 2 3 2" xfId="37902"/>
    <cellStyle name="Input 2 5 3 2 2 4" xfId="37903"/>
    <cellStyle name="Input 2 5 3 2 2 4 2" xfId="37904"/>
    <cellStyle name="Input 2 5 3 2 2 5" xfId="37905"/>
    <cellStyle name="Input 2 5 3 2 3" xfId="37906"/>
    <cellStyle name="Input 2 5 3 2 3 2" xfId="37907"/>
    <cellStyle name="Input 2 5 3 2 4" xfId="37908"/>
    <cellStyle name="Input 2 5 3 2 4 2" xfId="37909"/>
    <cellStyle name="Input 2 5 3 2 5" xfId="37910"/>
    <cellStyle name="Input 2 5 3 3" xfId="37911"/>
    <cellStyle name="Input 2 5 3 3 2" xfId="58791"/>
    <cellStyle name="Input 2 5 3 3 3" xfId="58792"/>
    <cellStyle name="Input 2 5 3 3_PORTFOLIO" xfId="58793"/>
    <cellStyle name="Input 2 5 3 4" xfId="37912"/>
    <cellStyle name="Input 2 5 3 4 2" xfId="37913"/>
    <cellStyle name="Input 2 5 3 4 2 2" xfId="37914"/>
    <cellStyle name="Input 2 5 3 4 3" xfId="37915"/>
    <cellStyle name="Input 2 5 3 4 3 2" xfId="37916"/>
    <cellStyle name="Input 2 5 3 4 4" xfId="37917"/>
    <cellStyle name="Input 2 5 3 4 4 2" xfId="37918"/>
    <cellStyle name="Input 2 5 3 4 5" xfId="37919"/>
    <cellStyle name="Input 2 5 3 5" xfId="37920"/>
    <cellStyle name="Input 2 5 3 5 2" xfId="37921"/>
    <cellStyle name="Input 2 5 3 6" xfId="37922"/>
    <cellStyle name="Input 2 5 3 6 2" xfId="37923"/>
    <cellStyle name="Input 2 5 3 7" xfId="37924"/>
    <cellStyle name="Input 2 5 3 8" xfId="24682"/>
    <cellStyle name="Input 2 5 3_AFS-Nino" xfId="37925"/>
    <cellStyle name="Input 2 5 4" xfId="9385"/>
    <cellStyle name="Input 2 5 4 2" xfId="37927"/>
    <cellStyle name="Input 2 5 4 2 2" xfId="37928"/>
    <cellStyle name="Input 2 5 4 2 2 2" xfId="37929"/>
    <cellStyle name="Input 2 5 4 2 3" xfId="37930"/>
    <cellStyle name="Input 2 5 4 2 3 2" xfId="37931"/>
    <cellStyle name="Input 2 5 4 2 4" xfId="37932"/>
    <cellStyle name="Input 2 5 4 2 4 2" xfId="37933"/>
    <cellStyle name="Input 2 5 4 2 5" xfId="37934"/>
    <cellStyle name="Input 2 5 4 3" xfId="37935"/>
    <cellStyle name="Input 2 5 4 3 2" xfId="37936"/>
    <cellStyle name="Input 2 5 4 4" xfId="37937"/>
    <cellStyle name="Input 2 5 4 4 2" xfId="37938"/>
    <cellStyle name="Input 2 5 4 5" xfId="37939"/>
    <cellStyle name="Input 2 5 4 6" xfId="37926"/>
    <cellStyle name="Input 2 5 5" xfId="9386"/>
    <cellStyle name="Input 2 5 5 2" xfId="37941"/>
    <cellStyle name="Input 2 5 5 2 2" xfId="37942"/>
    <cellStyle name="Input 2 5 5 2 2 2" xfId="37943"/>
    <cellStyle name="Input 2 5 5 2 3" xfId="37944"/>
    <cellStyle name="Input 2 5 5 2 3 2" xfId="37945"/>
    <cellStyle name="Input 2 5 5 2 4" xfId="37946"/>
    <cellStyle name="Input 2 5 5 2 4 2" xfId="37947"/>
    <cellStyle name="Input 2 5 5 2 5" xfId="37948"/>
    <cellStyle name="Input 2 5 5 3" xfId="37949"/>
    <cellStyle name="Input 2 5 5 3 2" xfId="37950"/>
    <cellStyle name="Input 2 5 5 4" xfId="37951"/>
    <cellStyle name="Input 2 5 5 4 2" xfId="37952"/>
    <cellStyle name="Input 2 5 5 5" xfId="37953"/>
    <cellStyle name="Input 2 5 5 6" xfId="37940"/>
    <cellStyle name="Input 2 5 6" xfId="37954"/>
    <cellStyle name="Input 2 5 6 2" xfId="58794"/>
    <cellStyle name="Input 2 5 6 3" xfId="58795"/>
    <cellStyle name="Input 2 5 6_PORTFOLIO" xfId="58796"/>
    <cellStyle name="Input 2 5 7" xfId="37955"/>
    <cellStyle name="Input 2 5 7 2" xfId="37956"/>
    <cellStyle name="Input 2 5 7 2 2" xfId="37957"/>
    <cellStyle name="Input 2 5 7 3" xfId="37958"/>
    <cellStyle name="Input 2 5 7 3 2" xfId="37959"/>
    <cellStyle name="Input 2 5 7 4" xfId="37960"/>
    <cellStyle name="Input 2 5 7 4 2" xfId="37961"/>
    <cellStyle name="Input 2 5 7 5" xfId="37962"/>
    <cellStyle name="Input 2 5 7 5 2" xfId="37963"/>
    <cellStyle name="Input 2 5 8" xfId="37964"/>
    <cellStyle name="Input 2 5 8 2" xfId="37965"/>
    <cellStyle name="Input 2 5 9" xfId="37966"/>
    <cellStyle name="Input 2 5 9 2" xfId="37967"/>
    <cellStyle name="Input 2 5_AFS-Nino" xfId="37968"/>
    <cellStyle name="Input 2 6" xfId="9387"/>
    <cellStyle name="Input 2 6 10" xfId="37969"/>
    <cellStyle name="Input 2 6 11" xfId="22957"/>
    <cellStyle name="Input 2 6 2" xfId="9388"/>
    <cellStyle name="Input 2 6 2 2" xfId="37970"/>
    <cellStyle name="Input 2 6 2 2 2" xfId="37971"/>
    <cellStyle name="Input 2 6 2 2 2 2" xfId="37972"/>
    <cellStyle name="Input 2 6 2 2 2 2 2" xfId="37973"/>
    <cellStyle name="Input 2 6 2 2 2 3" xfId="37974"/>
    <cellStyle name="Input 2 6 2 2 2 3 2" xfId="37975"/>
    <cellStyle name="Input 2 6 2 2 2 4" xfId="37976"/>
    <cellStyle name="Input 2 6 2 2 2 4 2" xfId="37977"/>
    <cellStyle name="Input 2 6 2 2 2 5" xfId="37978"/>
    <cellStyle name="Input 2 6 2 2 3" xfId="37979"/>
    <cellStyle name="Input 2 6 2 2 3 2" xfId="37980"/>
    <cellStyle name="Input 2 6 2 2 4" xfId="37981"/>
    <cellStyle name="Input 2 6 2 2 4 2" xfId="37982"/>
    <cellStyle name="Input 2 6 2 2 5" xfId="37983"/>
    <cellStyle name="Input 2 6 2 3" xfId="37984"/>
    <cellStyle name="Input 2 6 2 3 2" xfId="58797"/>
    <cellStyle name="Input 2 6 2 3 3" xfId="58798"/>
    <cellStyle name="Input 2 6 2 3_PORTFOLIO" xfId="58799"/>
    <cellStyle name="Input 2 6 2 4" xfId="37985"/>
    <cellStyle name="Input 2 6 2 4 2" xfId="37986"/>
    <cellStyle name="Input 2 6 2 4 2 2" xfId="37987"/>
    <cellStyle name="Input 2 6 2 4 3" xfId="37988"/>
    <cellStyle name="Input 2 6 2 4 3 2" xfId="37989"/>
    <cellStyle name="Input 2 6 2 4 4" xfId="37990"/>
    <cellStyle name="Input 2 6 2 4 4 2" xfId="37991"/>
    <cellStyle name="Input 2 6 2 4 5" xfId="37992"/>
    <cellStyle name="Input 2 6 2 5" xfId="37993"/>
    <cellStyle name="Input 2 6 2 5 2" xfId="37994"/>
    <cellStyle name="Input 2 6 2 6" xfId="37995"/>
    <cellStyle name="Input 2 6 2 6 2" xfId="37996"/>
    <cellStyle name="Input 2 6 2 7" xfId="37997"/>
    <cellStyle name="Input 2 6 2 8" xfId="23765"/>
    <cellStyle name="Input 2 6 2_AFS-Nino" xfId="37998"/>
    <cellStyle name="Input 2 6 3" xfId="9389"/>
    <cellStyle name="Input 2 6 3 2" xfId="37999"/>
    <cellStyle name="Input 2 6 3 2 2" xfId="38000"/>
    <cellStyle name="Input 2 6 3 2 2 2" xfId="38001"/>
    <cellStyle name="Input 2 6 3 2 2 2 2" xfId="38002"/>
    <cellStyle name="Input 2 6 3 2 2 3" xfId="38003"/>
    <cellStyle name="Input 2 6 3 2 2 3 2" xfId="38004"/>
    <cellStyle name="Input 2 6 3 2 2 4" xfId="38005"/>
    <cellStyle name="Input 2 6 3 2 2 4 2" xfId="38006"/>
    <cellStyle name="Input 2 6 3 2 2 5" xfId="38007"/>
    <cellStyle name="Input 2 6 3 2 3" xfId="38008"/>
    <cellStyle name="Input 2 6 3 2 3 2" xfId="38009"/>
    <cellStyle name="Input 2 6 3 2 4" xfId="38010"/>
    <cellStyle name="Input 2 6 3 2 4 2" xfId="38011"/>
    <cellStyle name="Input 2 6 3 2 5" xfId="38012"/>
    <cellStyle name="Input 2 6 3 3" xfId="38013"/>
    <cellStyle name="Input 2 6 3 3 2" xfId="58800"/>
    <cellStyle name="Input 2 6 3 3 3" xfId="58801"/>
    <cellStyle name="Input 2 6 3 3_PORTFOLIO" xfId="58802"/>
    <cellStyle name="Input 2 6 3 4" xfId="38014"/>
    <cellStyle name="Input 2 6 3 4 2" xfId="38015"/>
    <cellStyle name="Input 2 6 3 4 2 2" xfId="38016"/>
    <cellStyle name="Input 2 6 3 4 3" xfId="38017"/>
    <cellStyle name="Input 2 6 3 4 3 2" xfId="38018"/>
    <cellStyle name="Input 2 6 3 4 4" xfId="38019"/>
    <cellStyle name="Input 2 6 3 4 4 2" xfId="38020"/>
    <cellStyle name="Input 2 6 3 4 5" xfId="38021"/>
    <cellStyle name="Input 2 6 3 5" xfId="38022"/>
    <cellStyle name="Input 2 6 3 5 2" xfId="38023"/>
    <cellStyle name="Input 2 6 3 6" xfId="38024"/>
    <cellStyle name="Input 2 6 3 6 2" xfId="38025"/>
    <cellStyle name="Input 2 6 3 7" xfId="38026"/>
    <cellStyle name="Input 2 6 3 8" xfId="24683"/>
    <cellStyle name="Input 2 6 3_AFS-Nino" xfId="38027"/>
    <cellStyle name="Input 2 6 4" xfId="9390"/>
    <cellStyle name="Input 2 6 4 2" xfId="38029"/>
    <cellStyle name="Input 2 6 4 2 2" xfId="38030"/>
    <cellStyle name="Input 2 6 4 2 2 2" xfId="38031"/>
    <cellStyle name="Input 2 6 4 2 3" xfId="38032"/>
    <cellStyle name="Input 2 6 4 2 3 2" xfId="38033"/>
    <cellStyle name="Input 2 6 4 2 4" xfId="38034"/>
    <cellStyle name="Input 2 6 4 2 4 2" xfId="38035"/>
    <cellStyle name="Input 2 6 4 2 5" xfId="38036"/>
    <cellStyle name="Input 2 6 4 3" xfId="38037"/>
    <cellStyle name="Input 2 6 4 3 2" xfId="38038"/>
    <cellStyle name="Input 2 6 4 4" xfId="38039"/>
    <cellStyle name="Input 2 6 4 4 2" xfId="38040"/>
    <cellStyle name="Input 2 6 4 5" xfId="38041"/>
    <cellStyle name="Input 2 6 4 6" xfId="38028"/>
    <cellStyle name="Input 2 6 5" xfId="9391"/>
    <cellStyle name="Input 2 6 5 2" xfId="38043"/>
    <cellStyle name="Input 2 6 5 2 2" xfId="38044"/>
    <cellStyle name="Input 2 6 5 2 2 2" xfId="38045"/>
    <cellStyle name="Input 2 6 5 2 3" xfId="38046"/>
    <cellStyle name="Input 2 6 5 2 3 2" xfId="38047"/>
    <cellStyle name="Input 2 6 5 2 4" xfId="38048"/>
    <cellStyle name="Input 2 6 5 2 4 2" xfId="38049"/>
    <cellStyle name="Input 2 6 5 2 5" xfId="38050"/>
    <cellStyle name="Input 2 6 5 3" xfId="38051"/>
    <cellStyle name="Input 2 6 5 3 2" xfId="38052"/>
    <cellStyle name="Input 2 6 5 4" xfId="38053"/>
    <cellStyle name="Input 2 6 5 4 2" xfId="38054"/>
    <cellStyle name="Input 2 6 5 5" xfId="38055"/>
    <cellStyle name="Input 2 6 5 6" xfId="38042"/>
    <cellStyle name="Input 2 6 6" xfId="38056"/>
    <cellStyle name="Input 2 6 6 2" xfId="58803"/>
    <cellStyle name="Input 2 6 6 3" xfId="58804"/>
    <cellStyle name="Input 2 6 6_PORTFOLIO" xfId="58805"/>
    <cellStyle name="Input 2 6 7" xfId="38057"/>
    <cellStyle name="Input 2 6 7 2" xfId="38058"/>
    <cellStyle name="Input 2 6 7 2 2" xfId="38059"/>
    <cellStyle name="Input 2 6 7 3" xfId="38060"/>
    <cellStyle name="Input 2 6 7 3 2" xfId="38061"/>
    <cellStyle name="Input 2 6 7 4" xfId="38062"/>
    <cellStyle name="Input 2 6 7 4 2" xfId="38063"/>
    <cellStyle name="Input 2 6 7 5" xfId="38064"/>
    <cellStyle name="Input 2 6 7 5 2" xfId="38065"/>
    <cellStyle name="Input 2 6 8" xfId="38066"/>
    <cellStyle name="Input 2 6 8 2" xfId="38067"/>
    <cellStyle name="Input 2 6 9" xfId="38068"/>
    <cellStyle name="Input 2 6 9 2" xfId="38069"/>
    <cellStyle name="Input 2 6_AFS-Nino" xfId="38070"/>
    <cellStyle name="Input 2 7" xfId="9392"/>
    <cellStyle name="Input 2 7 10" xfId="38071"/>
    <cellStyle name="Input 2 7 11" xfId="22958"/>
    <cellStyle name="Input 2 7 2" xfId="9393"/>
    <cellStyle name="Input 2 7 2 2" xfId="38072"/>
    <cellStyle name="Input 2 7 2 2 2" xfId="38073"/>
    <cellStyle name="Input 2 7 2 2 2 2" xfId="38074"/>
    <cellStyle name="Input 2 7 2 2 2 2 2" xfId="38075"/>
    <cellStyle name="Input 2 7 2 2 2 3" xfId="38076"/>
    <cellStyle name="Input 2 7 2 2 2 3 2" xfId="38077"/>
    <cellStyle name="Input 2 7 2 2 2 4" xfId="38078"/>
    <cellStyle name="Input 2 7 2 2 2 4 2" xfId="38079"/>
    <cellStyle name="Input 2 7 2 2 2 5" xfId="38080"/>
    <cellStyle name="Input 2 7 2 2 3" xfId="38081"/>
    <cellStyle name="Input 2 7 2 2 3 2" xfId="38082"/>
    <cellStyle name="Input 2 7 2 2 4" xfId="38083"/>
    <cellStyle name="Input 2 7 2 2 4 2" xfId="38084"/>
    <cellStyle name="Input 2 7 2 2 5" xfId="38085"/>
    <cellStyle name="Input 2 7 2 3" xfId="38086"/>
    <cellStyle name="Input 2 7 2 3 2" xfId="58806"/>
    <cellStyle name="Input 2 7 2 3 3" xfId="58807"/>
    <cellStyle name="Input 2 7 2 3_PORTFOLIO" xfId="58808"/>
    <cellStyle name="Input 2 7 2 4" xfId="38087"/>
    <cellStyle name="Input 2 7 2 4 2" xfId="38088"/>
    <cellStyle name="Input 2 7 2 4 2 2" xfId="38089"/>
    <cellStyle name="Input 2 7 2 4 3" xfId="38090"/>
    <cellStyle name="Input 2 7 2 4 3 2" xfId="38091"/>
    <cellStyle name="Input 2 7 2 4 4" xfId="38092"/>
    <cellStyle name="Input 2 7 2 4 4 2" xfId="38093"/>
    <cellStyle name="Input 2 7 2 4 5" xfId="38094"/>
    <cellStyle name="Input 2 7 2 5" xfId="38095"/>
    <cellStyle name="Input 2 7 2 5 2" xfId="38096"/>
    <cellStyle name="Input 2 7 2 6" xfId="38097"/>
    <cellStyle name="Input 2 7 2 6 2" xfId="38098"/>
    <cellStyle name="Input 2 7 2 7" xfId="38099"/>
    <cellStyle name="Input 2 7 2 8" xfId="23766"/>
    <cellStyle name="Input 2 7 2_AFS-Nino" xfId="38100"/>
    <cellStyle name="Input 2 7 3" xfId="9394"/>
    <cellStyle name="Input 2 7 3 2" xfId="38101"/>
    <cellStyle name="Input 2 7 3 2 2" xfId="38102"/>
    <cellStyle name="Input 2 7 3 2 2 2" xfId="38103"/>
    <cellStyle name="Input 2 7 3 2 2 2 2" xfId="38104"/>
    <cellStyle name="Input 2 7 3 2 2 3" xfId="38105"/>
    <cellStyle name="Input 2 7 3 2 2 3 2" xfId="38106"/>
    <cellStyle name="Input 2 7 3 2 2 4" xfId="38107"/>
    <cellStyle name="Input 2 7 3 2 2 4 2" xfId="38108"/>
    <cellStyle name="Input 2 7 3 2 2 5" xfId="38109"/>
    <cellStyle name="Input 2 7 3 2 3" xfId="38110"/>
    <cellStyle name="Input 2 7 3 2 3 2" xfId="38111"/>
    <cellStyle name="Input 2 7 3 2 4" xfId="38112"/>
    <cellStyle name="Input 2 7 3 2 4 2" xfId="38113"/>
    <cellStyle name="Input 2 7 3 2 5" xfId="38114"/>
    <cellStyle name="Input 2 7 3 3" xfId="38115"/>
    <cellStyle name="Input 2 7 3 3 2" xfId="58809"/>
    <cellStyle name="Input 2 7 3 3 3" xfId="58810"/>
    <cellStyle name="Input 2 7 3 3_PORTFOLIO" xfId="58811"/>
    <cellStyle name="Input 2 7 3 4" xfId="38116"/>
    <cellStyle name="Input 2 7 3 4 2" xfId="38117"/>
    <cellStyle name="Input 2 7 3 4 2 2" xfId="38118"/>
    <cellStyle name="Input 2 7 3 4 3" xfId="38119"/>
    <cellStyle name="Input 2 7 3 4 3 2" xfId="38120"/>
    <cellStyle name="Input 2 7 3 4 4" xfId="38121"/>
    <cellStyle name="Input 2 7 3 4 4 2" xfId="38122"/>
    <cellStyle name="Input 2 7 3 4 5" xfId="38123"/>
    <cellStyle name="Input 2 7 3 5" xfId="38124"/>
    <cellStyle name="Input 2 7 3 5 2" xfId="38125"/>
    <cellStyle name="Input 2 7 3 6" xfId="38126"/>
    <cellStyle name="Input 2 7 3 6 2" xfId="38127"/>
    <cellStyle name="Input 2 7 3 7" xfId="38128"/>
    <cellStyle name="Input 2 7 3 8" xfId="24684"/>
    <cellStyle name="Input 2 7 3_AFS-Nino" xfId="38129"/>
    <cellStyle name="Input 2 7 4" xfId="9395"/>
    <cellStyle name="Input 2 7 4 2" xfId="38131"/>
    <cellStyle name="Input 2 7 4 2 2" xfId="38132"/>
    <cellStyle name="Input 2 7 4 2 2 2" xfId="38133"/>
    <cellStyle name="Input 2 7 4 2 3" xfId="38134"/>
    <cellStyle name="Input 2 7 4 2 3 2" xfId="38135"/>
    <cellStyle name="Input 2 7 4 2 4" xfId="38136"/>
    <cellStyle name="Input 2 7 4 2 4 2" xfId="38137"/>
    <cellStyle name="Input 2 7 4 2 5" xfId="38138"/>
    <cellStyle name="Input 2 7 4 3" xfId="38139"/>
    <cellStyle name="Input 2 7 4 3 2" xfId="38140"/>
    <cellStyle name="Input 2 7 4 4" xfId="38141"/>
    <cellStyle name="Input 2 7 4 4 2" xfId="38142"/>
    <cellStyle name="Input 2 7 4 5" xfId="38143"/>
    <cellStyle name="Input 2 7 4 6" xfId="38130"/>
    <cellStyle name="Input 2 7 5" xfId="9396"/>
    <cellStyle name="Input 2 7 5 2" xfId="38145"/>
    <cellStyle name="Input 2 7 5 2 2" xfId="38146"/>
    <cellStyle name="Input 2 7 5 2 2 2" xfId="38147"/>
    <cellStyle name="Input 2 7 5 2 3" xfId="38148"/>
    <cellStyle name="Input 2 7 5 2 3 2" xfId="38149"/>
    <cellStyle name="Input 2 7 5 2 4" xfId="38150"/>
    <cellStyle name="Input 2 7 5 2 4 2" xfId="38151"/>
    <cellStyle name="Input 2 7 5 2 5" xfId="38152"/>
    <cellStyle name="Input 2 7 5 3" xfId="38153"/>
    <cellStyle name="Input 2 7 5 3 2" xfId="38154"/>
    <cellStyle name="Input 2 7 5 4" xfId="38155"/>
    <cellStyle name="Input 2 7 5 4 2" xfId="38156"/>
    <cellStyle name="Input 2 7 5 5" xfId="38157"/>
    <cellStyle name="Input 2 7 5 6" xfId="38144"/>
    <cellStyle name="Input 2 7 6" xfId="38158"/>
    <cellStyle name="Input 2 7 6 2" xfId="58812"/>
    <cellStyle name="Input 2 7 6 3" xfId="58813"/>
    <cellStyle name="Input 2 7 6_PORTFOLIO" xfId="58814"/>
    <cellStyle name="Input 2 7 7" xfId="38159"/>
    <cellStyle name="Input 2 7 7 2" xfId="38160"/>
    <cellStyle name="Input 2 7 7 2 2" xfId="38161"/>
    <cellStyle name="Input 2 7 7 3" xfId="38162"/>
    <cellStyle name="Input 2 7 7 3 2" xfId="38163"/>
    <cellStyle name="Input 2 7 7 4" xfId="38164"/>
    <cellStyle name="Input 2 7 7 4 2" xfId="38165"/>
    <cellStyle name="Input 2 7 7 5" xfId="38166"/>
    <cellStyle name="Input 2 7 7 5 2" xfId="38167"/>
    <cellStyle name="Input 2 7 8" xfId="38168"/>
    <cellStyle name="Input 2 7 8 2" xfId="38169"/>
    <cellStyle name="Input 2 7 9" xfId="38170"/>
    <cellStyle name="Input 2 7 9 2" xfId="38171"/>
    <cellStyle name="Input 2 7_AFS-Nino" xfId="38172"/>
    <cellStyle name="Input 2 8" xfId="9397"/>
    <cellStyle name="Input 2 8 10" xfId="38173"/>
    <cellStyle name="Input 2 8 11" xfId="22959"/>
    <cellStyle name="Input 2 8 2" xfId="9398"/>
    <cellStyle name="Input 2 8 2 2" xfId="38174"/>
    <cellStyle name="Input 2 8 2 2 2" xfId="38175"/>
    <cellStyle name="Input 2 8 2 2 2 2" xfId="38176"/>
    <cellStyle name="Input 2 8 2 2 2 2 2" xfId="38177"/>
    <cellStyle name="Input 2 8 2 2 2 3" xfId="38178"/>
    <cellStyle name="Input 2 8 2 2 2 3 2" xfId="38179"/>
    <cellStyle name="Input 2 8 2 2 2 4" xfId="38180"/>
    <cellStyle name="Input 2 8 2 2 2 4 2" xfId="38181"/>
    <cellStyle name="Input 2 8 2 2 2 5" xfId="38182"/>
    <cellStyle name="Input 2 8 2 2 3" xfId="38183"/>
    <cellStyle name="Input 2 8 2 2 3 2" xfId="38184"/>
    <cellStyle name="Input 2 8 2 2 4" xfId="38185"/>
    <cellStyle name="Input 2 8 2 2 4 2" xfId="38186"/>
    <cellStyle name="Input 2 8 2 2 5" xfId="38187"/>
    <cellStyle name="Input 2 8 2 3" xfId="38188"/>
    <cellStyle name="Input 2 8 2 3 2" xfId="58815"/>
    <cellStyle name="Input 2 8 2 3 3" xfId="58816"/>
    <cellStyle name="Input 2 8 2 3_PORTFOLIO" xfId="58817"/>
    <cellStyle name="Input 2 8 2 4" xfId="38189"/>
    <cellStyle name="Input 2 8 2 4 2" xfId="38190"/>
    <cellStyle name="Input 2 8 2 4 2 2" xfId="38191"/>
    <cellStyle name="Input 2 8 2 4 3" xfId="38192"/>
    <cellStyle name="Input 2 8 2 4 3 2" xfId="38193"/>
    <cellStyle name="Input 2 8 2 4 4" xfId="38194"/>
    <cellStyle name="Input 2 8 2 4 4 2" xfId="38195"/>
    <cellStyle name="Input 2 8 2 4 5" xfId="38196"/>
    <cellStyle name="Input 2 8 2 5" xfId="38197"/>
    <cellStyle name="Input 2 8 2 5 2" xfId="38198"/>
    <cellStyle name="Input 2 8 2 6" xfId="38199"/>
    <cellStyle name="Input 2 8 2 6 2" xfId="38200"/>
    <cellStyle name="Input 2 8 2 7" xfId="38201"/>
    <cellStyle name="Input 2 8 2 8" xfId="23767"/>
    <cellStyle name="Input 2 8 2_AFS-Nino" xfId="38202"/>
    <cellStyle name="Input 2 8 3" xfId="9399"/>
    <cellStyle name="Input 2 8 3 2" xfId="38203"/>
    <cellStyle name="Input 2 8 3 2 2" xfId="38204"/>
    <cellStyle name="Input 2 8 3 2 2 2" xfId="38205"/>
    <cellStyle name="Input 2 8 3 2 2 2 2" xfId="38206"/>
    <cellStyle name="Input 2 8 3 2 2 3" xfId="38207"/>
    <cellStyle name="Input 2 8 3 2 2 3 2" xfId="38208"/>
    <cellStyle name="Input 2 8 3 2 2 4" xfId="38209"/>
    <cellStyle name="Input 2 8 3 2 2 4 2" xfId="38210"/>
    <cellStyle name="Input 2 8 3 2 2 5" xfId="38211"/>
    <cellStyle name="Input 2 8 3 2 3" xfId="38212"/>
    <cellStyle name="Input 2 8 3 2 3 2" xfId="38213"/>
    <cellStyle name="Input 2 8 3 2 4" xfId="38214"/>
    <cellStyle name="Input 2 8 3 2 4 2" xfId="38215"/>
    <cellStyle name="Input 2 8 3 2 5" xfId="38216"/>
    <cellStyle name="Input 2 8 3 3" xfId="38217"/>
    <cellStyle name="Input 2 8 3 3 2" xfId="58818"/>
    <cellStyle name="Input 2 8 3 3 3" xfId="58819"/>
    <cellStyle name="Input 2 8 3 3_PORTFOLIO" xfId="58820"/>
    <cellStyle name="Input 2 8 3 4" xfId="38218"/>
    <cellStyle name="Input 2 8 3 4 2" xfId="38219"/>
    <cellStyle name="Input 2 8 3 4 2 2" xfId="38220"/>
    <cellStyle name="Input 2 8 3 4 3" xfId="38221"/>
    <cellStyle name="Input 2 8 3 4 3 2" xfId="38222"/>
    <cellStyle name="Input 2 8 3 4 4" xfId="38223"/>
    <cellStyle name="Input 2 8 3 4 4 2" xfId="38224"/>
    <cellStyle name="Input 2 8 3 4 5" xfId="38225"/>
    <cellStyle name="Input 2 8 3 5" xfId="38226"/>
    <cellStyle name="Input 2 8 3 5 2" xfId="38227"/>
    <cellStyle name="Input 2 8 3 6" xfId="38228"/>
    <cellStyle name="Input 2 8 3 6 2" xfId="38229"/>
    <cellStyle name="Input 2 8 3 7" xfId="38230"/>
    <cellStyle name="Input 2 8 3 8" xfId="24685"/>
    <cellStyle name="Input 2 8 3_AFS-Nino" xfId="38231"/>
    <cellStyle name="Input 2 8 4" xfId="9400"/>
    <cellStyle name="Input 2 8 4 2" xfId="38233"/>
    <cellStyle name="Input 2 8 4 2 2" xfId="38234"/>
    <cellStyle name="Input 2 8 4 2 2 2" xfId="38235"/>
    <cellStyle name="Input 2 8 4 2 3" xfId="38236"/>
    <cellStyle name="Input 2 8 4 2 3 2" xfId="38237"/>
    <cellStyle name="Input 2 8 4 2 4" xfId="38238"/>
    <cellStyle name="Input 2 8 4 2 4 2" xfId="38239"/>
    <cellStyle name="Input 2 8 4 2 5" xfId="38240"/>
    <cellStyle name="Input 2 8 4 3" xfId="38241"/>
    <cellStyle name="Input 2 8 4 3 2" xfId="38242"/>
    <cellStyle name="Input 2 8 4 4" xfId="38243"/>
    <cellStyle name="Input 2 8 4 4 2" xfId="38244"/>
    <cellStyle name="Input 2 8 4 5" xfId="38245"/>
    <cellStyle name="Input 2 8 4 6" xfId="38232"/>
    <cellStyle name="Input 2 8 5" xfId="9401"/>
    <cellStyle name="Input 2 8 5 2" xfId="38247"/>
    <cellStyle name="Input 2 8 5 2 2" xfId="38248"/>
    <cellStyle name="Input 2 8 5 2 2 2" xfId="38249"/>
    <cellStyle name="Input 2 8 5 2 3" xfId="38250"/>
    <cellStyle name="Input 2 8 5 2 3 2" xfId="38251"/>
    <cellStyle name="Input 2 8 5 2 4" xfId="38252"/>
    <cellStyle name="Input 2 8 5 2 4 2" xfId="38253"/>
    <cellStyle name="Input 2 8 5 2 5" xfId="38254"/>
    <cellStyle name="Input 2 8 5 3" xfId="38255"/>
    <cellStyle name="Input 2 8 5 3 2" xfId="38256"/>
    <cellStyle name="Input 2 8 5 4" xfId="38257"/>
    <cellStyle name="Input 2 8 5 4 2" xfId="38258"/>
    <cellStyle name="Input 2 8 5 5" xfId="38259"/>
    <cellStyle name="Input 2 8 5 6" xfId="38246"/>
    <cellStyle name="Input 2 8 6" xfId="38260"/>
    <cellStyle name="Input 2 8 6 2" xfId="58821"/>
    <cellStyle name="Input 2 8 6 3" xfId="58822"/>
    <cellStyle name="Input 2 8 6_PORTFOLIO" xfId="58823"/>
    <cellStyle name="Input 2 8 7" xfId="38261"/>
    <cellStyle name="Input 2 8 7 2" xfId="38262"/>
    <cellStyle name="Input 2 8 7 2 2" xfId="38263"/>
    <cellStyle name="Input 2 8 7 3" xfId="38264"/>
    <cellStyle name="Input 2 8 7 3 2" xfId="38265"/>
    <cellStyle name="Input 2 8 7 4" xfId="38266"/>
    <cellStyle name="Input 2 8 7 4 2" xfId="38267"/>
    <cellStyle name="Input 2 8 7 5" xfId="38268"/>
    <cellStyle name="Input 2 8 7 5 2" xfId="38269"/>
    <cellStyle name="Input 2 8 8" xfId="38270"/>
    <cellStyle name="Input 2 8 8 2" xfId="38271"/>
    <cellStyle name="Input 2 8 9" xfId="38272"/>
    <cellStyle name="Input 2 8 9 2" xfId="38273"/>
    <cellStyle name="Input 2 8_AFS-Nino" xfId="38274"/>
    <cellStyle name="Input 2 9" xfId="9402"/>
    <cellStyle name="Input 2 9 10" xfId="38275"/>
    <cellStyle name="Input 2 9 11" xfId="22960"/>
    <cellStyle name="Input 2 9 2" xfId="9403"/>
    <cellStyle name="Input 2 9 2 2" xfId="38276"/>
    <cellStyle name="Input 2 9 2 2 2" xfId="38277"/>
    <cellStyle name="Input 2 9 2 2 2 2" xfId="38278"/>
    <cellStyle name="Input 2 9 2 2 2 2 2" xfId="38279"/>
    <cellStyle name="Input 2 9 2 2 2 3" xfId="38280"/>
    <cellStyle name="Input 2 9 2 2 2 3 2" xfId="38281"/>
    <cellStyle name="Input 2 9 2 2 2 4" xfId="38282"/>
    <cellStyle name="Input 2 9 2 2 2 4 2" xfId="38283"/>
    <cellStyle name="Input 2 9 2 2 2 5" xfId="38284"/>
    <cellStyle name="Input 2 9 2 2 3" xfId="38285"/>
    <cellStyle name="Input 2 9 2 2 3 2" xfId="38286"/>
    <cellStyle name="Input 2 9 2 2 4" xfId="38287"/>
    <cellStyle name="Input 2 9 2 2 4 2" xfId="38288"/>
    <cellStyle name="Input 2 9 2 2 5" xfId="38289"/>
    <cellStyle name="Input 2 9 2 3" xfId="38290"/>
    <cellStyle name="Input 2 9 2 3 2" xfId="58824"/>
    <cellStyle name="Input 2 9 2 3 3" xfId="58825"/>
    <cellStyle name="Input 2 9 2 3_PORTFOLIO" xfId="58826"/>
    <cellStyle name="Input 2 9 2 4" xfId="38291"/>
    <cellStyle name="Input 2 9 2 4 2" xfId="38292"/>
    <cellStyle name="Input 2 9 2 4 2 2" xfId="38293"/>
    <cellStyle name="Input 2 9 2 4 3" xfId="38294"/>
    <cellStyle name="Input 2 9 2 4 3 2" xfId="38295"/>
    <cellStyle name="Input 2 9 2 4 4" xfId="38296"/>
    <cellStyle name="Input 2 9 2 4 4 2" xfId="38297"/>
    <cellStyle name="Input 2 9 2 4 5" xfId="38298"/>
    <cellStyle name="Input 2 9 2 5" xfId="38299"/>
    <cellStyle name="Input 2 9 2 5 2" xfId="38300"/>
    <cellStyle name="Input 2 9 2 6" xfId="38301"/>
    <cellStyle name="Input 2 9 2 6 2" xfId="38302"/>
    <cellStyle name="Input 2 9 2 7" xfId="38303"/>
    <cellStyle name="Input 2 9 2 8" xfId="23768"/>
    <cellStyle name="Input 2 9 2_AFS-Nino" xfId="38304"/>
    <cellStyle name="Input 2 9 3" xfId="9404"/>
    <cellStyle name="Input 2 9 3 2" xfId="38305"/>
    <cellStyle name="Input 2 9 3 2 2" xfId="38306"/>
    <cellStyle name="Input 2 9 3 2 2 2" xfId="38307"/>
    <cellStyle name="Input 2 9 3 2 2 2 2" xfId="38308"/>
    <cellStyle name="Input 2 9 3 2 2 3" xfId="38309"/>
    <cellStyle name="Input 2 9 3 2 2 3 2" xfId="38310"/>
    <cellStyle name="Input 2 9 3 2 2 4" xfId="38311"/>
    <cellStyle name="Input 2 9 3 2 2 4 2" xfId="38312"/>
    <cellStyle name="Input 2 9 3 2 2 5" xfId="38313"/>
    <cellStyle name="Input 2 9 3 2 3" xfId="38314"/>
    <cellStyle name="Input 2 9 3 2 3 2" xfId="38315"/>
    <cellStyle name="Input 2 9 3 2 4" xfId="38316"/>
    <cellStyle name="Input 2 9 3 2 4 2" xfId="38317"/>
    <cellStyle name="Input 2 9 3 2 5" xfId="38318"/>
    <cellStyle name="Input 2 9 3 3" xfId="38319"/>
    <cellStyle name="Input 2 9 3 3 2" xfId="58827"/>
    <cellStyle name="Input 2 9 3 3 3" xfId="58828"/>
    <cellStyle name="Input 2 9 3 3_PORTFOLIO" xfId="58829"/>
    <cellStyle name="Input 2 9 3 4" xfId="38320"/>
    <cellStyle name="Input 2 9 3 4 2" xfId="38321"/>
    <cellStyle name="Input 2 9 3 4 2 2" xfId="38322"/>
    <cellStyle name="Input 2 9 3 4 3" xfId="38323"/>
    <cellStyle name="Input 2 9 3 4 3 2" xfId="38324"/>
    <cellStyle name="Input 2 9 3 4 4" xfId="38325"/>
    <cellStyle name="Input 2 9 3 4 4 2" xfId="38326"/>
    <cellStyle name="Input 2 9 3 4 5" xfId="38327"/>
    <cellStyle name="Input 2 9 3 5" xfId="38328"/>
    <cellStyle name="Input 2 9 3 5 2" xfId="38329"/>
    <cellStyle name="Input 2 9 3 6" xfId="38330"/>
    <cellStyle name="Input 2 9 3 6 2" xfId="38331"/>
    <cellStyle name="Input 2 9 3 7" xfId="38332"/>
    <cellStyle name="Input 2 9 3 8" xfId="24686"/>
    <cellStyle name="Input 2 9 3_AFS-Nino" xfId="38333"/>
    <cellStyle name="Input 2 9 4" xfId="9405"/>
    <cellStyle name="Input 2 9 4 2" xfId="38335"/>
    <cellStyle name="Input 2 9 4 2 2" xfId="38336"/>
    <cellStyle name="Input 2 9 4 2 2 2" xfId="38337"/>
    <cellStyle name="Input 2 9 4 2 3" xfId="38338"/>
    <cellStyle name="Input 2 9 4 2 3 2" xfId="38339"/>
    <cellStyle name="Input 2 9 4 2 4" xfId="38340"/>
    <cellStyle name="Input 2 9 4 2 4 2" xfId="38341"/>
    <cellStyle name="Input 2 9 4 2 5" xfId="38342"/>
    <cellStyle name="Input 2 9 4 3" xfId="38343"/>
    <cellStyle name="Input 2 9 4 3 2" xfId="38344"/>
    <cellStyle name="Input 2 9 4 4" xfId="38345"/>
    <cellStyle name="Input 2 9 4 4 2" xfId="38346"/>
    <cellStyle name="Input 2 9 4 5" xfId="38347"/>
    <cellStyle name="Input 2 9 4 6" xfId="38334"/>
    <cellStyle name="Input 2 9 5" xfId="9406"/>
    <cellStyle name="Input 2 9 5 2" xfId="38349"/>
    <cellStyle name="Input 2 9 5 2 2" xfId="38350"/>
    <cellStyle name="Input 2 9 5 2 2 2" xfId="38351"/>
    <cellStyle name="Input 2 9 5 2 3" xfId="38352"/>
    <cellStyle name="Input 2 9 5 2 3 2" xfId="38353"/>
    <cellStyle name="Input 2 9 5 2 4" xfId="38354"/>
    <cellStyle name="Input 2 9 5 2 4 2" xfId="38355"/>
    <cellStyle name="Input 2 9 5 2 5" xfId="38356"/>
    <cellStyle name="Input 2 9 5 3" xfId="38357"/>
    <cellStyle name="Input 2 9 5 3 2" xfId="38358"/>
    <cellStyle name="Input 2 9 5 4" xfId="38359"/>
    <cellStyle name="Input 2 9 5 4 2" xfId="38360"/>
    <cellStyle name="Input 2 9 5 5" xfId="38361"/>
    <cellStyle name="Input 2 9 5 6" xfId="38348"/>
    <cellStyle name="Input 2 9 6" xfId="38362"/>
    <cellStyle name="Input 2 9 6 2" xfId="58830"/>
    <cellStyle name="Input 2 9 6 3" xfId="58831"/>
    <cellStyle name="Input 2 9 6_PORTFOLIO" xfId="58832"/>
    <cellStyle name="Input 2 9 7" xfId="38363"/>
    <cellStyle name="Input 2 9 7 2" xfId="38364"/>
    <cellStyle name="Input 2 9 7 2 2" xfId="38365"/>
    <cellStyle name="Input 2 9 7 3" xfId="38366"/>
    <cellStyle name="Input 2 9 7 3 2" xfId="38367"/>
    <cellStyle name="Input 2 9 7 4" xfId="38368"/>
    <cellStyle name="Input 2 9 7 4 2" xfId="38369"/>
    <cellStyle name="Input 2 9 7 5" xfId="38370"/>
    <cellStyle name="Input 2 9 7 5 2" xfId="38371"/>
    <cellStyle name="Input 2 9 8" xfId="38372"/>
    <cellStyle name="Input 2 9 8 2" xfId="38373"/>
    <cellStyle name="Input 2 9 9" xfId="38374"/>
    <cellStyle name="Input 2 9 9 2" xfId="38375"/>
    <cellStyle name="Input 2 9_AFS-Nino" xfId="38376"/>
    <cellStyle name="Input 3" xfId="9407"/>
    <cellStyle name="Input 3 2" xfId="9408"/>
    <cellStyle name="Input 3 2 2" xfId="38378"/>
    <cellStyle name="Input 3 3" xfId="9409"/>
    <cellStyle name="Input 3 4" xfId="38377"/>
    <cellStyle name="Input 4" xfId="9410"/>
    <cellStyle name="Input 4 2" xfId="9411"/>
    <cellStyle name="Input 4 2 2" xfId="38380"/>
    <cellStyle name="Input 4 3" xfId="9412"/>
    <cellStyle name="Input 4 4" xfId="38379"/>
    <cellStyle name="Input 5" xfId="9413"/>
    <cellStyle name="Input 5 2" xfId="9414"/>
    <cellStyle name="Input 5 2 2" xfId="38382"/>
    <cellStyle name="Input 5 3" xfId="9415"/>
    <cellStyle name="Input 5 4" xfId="38381"/>
    <cellStyle name="Input 6" xfId="9416"/>
    <cellStyle name="Input 6 2" xfId="9417"/>
    <cellStyle name="Input 6 2 2" xfId="38384"/>
    <cellStyle name="Input 6 3" xfId="9418"/>
    <cellStyle name="Input 6 4" xfId="38383"/>
    <cellStyle name="Input 7" xfId="9419"/>
    <cellStyle name="inputExposure" xfId="9420"/>
    <cellStyle name="KPMG Heading 1" xfId="24687"/>
    <cellStyle name="KPMG Heading 2" xfId="24688"/>
    <cellStyle name="KPMG Heading 3" xfId="24689"/>
    <cellStyle name="KPMG Heading 4" xfId="24690"/>
    <cellStyle name="KPMG Normal" xfId="24691"/>
    <cellStyle name="KPMG Normal 2" xfId="38385"/>
    <cellStyle name="KPMG Normal 3" xfId="38386"/>
    <cellStyle name="KPMG Normal Text" xfId="24692"/>
    <cellStyle name="KPMG Normal Text 2" xfId="38387"/>
    <cellStyle name="KPMG Normal Text 3" xfId="38388"/>
    <cellStyle name="KPMG Normal_123" xfId="24693"/>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0 10" xfId="38389"/>
    <cellStyle name="Linked Cell 2 10 11" xfId="38390"/>
    <cellStyle name="Linked Cell 2 10 12" xfId="22961"/>
    <cellStyle name="Linked Cell 2 10 2" xfId="23769"/>
    <cellStyle name="Linked Cell 2 10 2 2" xfId="38391"/>
    <cellStyle name="Linked Cell 2 10 2 2 2" xfId="38392"/>
    <cellStyle name="Linked Cell 2 10 2 2 3" xfId="38393"/>
    <cellStyle name="Linked Cell 2 10 2 3" xfId="38394"/>
    <cellStyle name="Linked Cell 2 10 2 4" xfId="38395"/>
    <cellStyle name="Linked Cell 2 10 2_AFS-Nino" xfId="38396"/>
    <cellStyle name="Linked Cell 2 10 3" xfId="24694"/>
    <cellStyle name="Linked Cell 2 10 3 2" xfId="38397"/>
    <cellStyle name="Linked Cell 2 10 3 2 2" xfId="38398"/>
    <cellStyle name="Linked Cell 2 10 3 2 3" xfId="38399"/>
    <cellStyle name="Linked Cell 2 10 3 3" xfId="38400"/>
    <cellStyle name="Linked Cell 2 10 3 4" xfId="38401"/>
    <cellStyle name="Linked Cell 2 10 3_AFS-Nino" xfId="38402"/>
    <cellStyle name="Linked Cell 2 10 4" xfId="38403"/>
    <cellStyle name="Linked Cell 2 10 4 2" xfId="38404"/>
    <cellStyle name="Linked Cell 2 10 4 3" xfId="38405"/>
    <cellStyle name="Linked Cell 2 10 5" xfId="38406"/>
    <cellStyle name="Linked Cell 2 10 6" xfId="38407"/>
    <cellStyle name="Linked Cell 2 10 7" xfId="38408"/>
    <cellStyle name="Linked Cell 2 10 8" xfId="38409"/>
    <cellStyle name="Linked Cell 2 10 9" xfId="38410"/>
    <cellStyle name="Linked Cell 2 10_AFS-Nino" xfId="38411"/>
    <cellStyle name="Linked Cell 2 11" xfId="9428"/>
    <cellStyle name="Linked Cell 2 11 2" xfId="38412"/>
    <cellStyle name="Linked Cell 2 11 2 2" xfId="38413"/>
    <cellStyle name="Linked Cell 2 11 2 3" xfId="38414"/>
    <cellStyle name="Linked Cell 2 11 3" xfId="38415"/>
    <cellStyle name="Linked Cell 2 11 4" xfId="38416"/>
    <cellStyle name="Linked Cell 2 11 5" xfId="24111"/>
    <cellStyle name="Linked Cell 2 12" xfId="9429"/>
    <cellStyle name="Linked Cell 2 12 2" xfId="38417"/>
    <cellStyle name="Linked Cell 2 12 2 2" xfId="38418"/>
    <cellStyle name="Linked Cell 2 12 2 3" xfId="38419"/>
    <cellStyle name="Linked Cell 2 12 3" xfId="38420"/>
    <cellStyle name="Linked Cell 2 12 4" xfId="38421"/>
    <cellStyle name="Linked Cell 2 13" xfId="38422"/>
    <cellStyle name="Linked Cell 2 13 2" xfId="38423"/>
    <cellStyle name="Linked Cell 2 13 3" xfId="38424"/>
    <cellStyle name="Linked Cell 2 14" xfId="38425"/>
    <cellStyle name="Linked Cell 2 15" xfId="38426"/>
    <cellStyle name="Linked Cell 2 16" xfId="38427"/>
    <cellStyle name="Linked Cell 2 17" xfId="38428"/>
    <cellStyle name="Linked Cell 2 18" xfId="38429"/>
    <cellStyle name="Linked Cell 2 19" xfId="38430"/>
    <cellStyle name="Linked Cell 2 2" xfId="9430"/>
    <cellStyle name="Linked Cell 2 2 10" xfId="38431"/>
    <cellStyle name="Linked Cell 2 2 11" xfId="38432"/>
    <cellStyle name="Linked Cell 2 2 12" xfId="22962"/>
    <cellStyle name="Linked Cell 2 2 2" xfId="9431"/>
    <cellStyle name="Linked Cell 2 2 2 2" xfId="38433"/>
    <cellStyle name="Linked Cell 2 2 2 2 2" xfId="38434"/>
    <cellStyle name="Linked Cell 2 2 2 2 3" xfId="38435"/>
    <cellStyle name="Linked Cell 2 2 2 3" xfId="38436"/>
    <cellStyle name="Linked Cell 2 2 2 4" xfId="38437"/>
    <cellStyle name="Linked Cell 2 2 2 5" xfId="23770"/>
    <cellStyle name="Linked Cell 2 2 2_AFS-Nino" xfId="38438"/>
    <cellStyle name="Linked Cell 2 2 3" xfId="24695"/>
    <cellStyle name="Linked Cell 2 2 3 2" xfId="38439"/>
    <cellStyle name="Linked Cell 2 2 3 2 2" xfId="38440"/>
    <cellStyle name="Linked Cell 2 2 3 2 3" xfId="38441"/>
    <cellStyle name="Linked Cell 2 2 3 3" xfId="38442"/>
    <cellStyle name="Linked Cell 2 2 3 4" xfId="38443"/>
    <cellStyle name="Linked Cell 2 2 3_AFS-Nino" xfId="38444"/>
    <cellStyle name="Linked Cell 2 2 4" xfId="38445"/>
    <cellStyle name="Linked Cell 2 2 4 2" xfId="38446"/>
    <cellStyle name="Linked Cell 2 2 4 3" xfId="38447"/>
    <cellStyle name="Linked Cell 2 2 5" xfId="38448"/>
    <cellStyle name="Linked Cell 2 2 6" xfId="38449"/>
    <cellStyle name="Linked Cell 2 2 7" xfId="38450"/>
    <cellStyle name="Linked Cell 2 2 8" xfId="38451"/>
    <cellStyle name="Linked Cell 2 2 9" xfId="38452"/>
    <cellStyle name="Linked Cell 2 2_AFS-Nino" xfId="38453"/>
    <cellStyle name="Linked Cell 2 20" xfId="38454"/>
    <cellStyle name="Linked Cell 2 21" xfId="38455"/>
    <cellStyle name="Linked Cell 2 22" xfId="23312"/>
    <cellStyle name="Linked Cell 2 3" xfId="9432"/>
    <cellStyle name="Linked Cell 2 3 10" xfId="38456"/>
    <cellStyle name="Linked Cell 2 3 11" xfId="38457"/>
    <cellStyle name="Linked Cell 2 3 12" xfId="22963"/>
    <cellStyle name="Linked Cell 2 3 2" xfId="23771"/>
    <cellStyle name="Linked Cell 2 3 2 2" xfId="38458"/>
    <cellStyle name="Linked Cell 2 3 2 2 2" xfId="38459"/>
    <cellStyle name="Linked Cell 2 3 2 2 3" xfId="38460"/>
    <cellStyle name="Linked Cell 2 3 2 3" xfId="38461"/>
    <cellStyle name="Linked Cell 2 3 2 4" xfId="38462"/>
    <cellStyle name="Linked Cell 2 3 2_AFS-Nino" xfId="38463"/>
    <cellStyle name="Linked Cell 2 3 3" xfId="24696"/>
    <cellStyle name="Linked Cell 2 3 3 2" xfId="38464"/>
    <cellStyle name="Linked Cell 2 3 3 2 2" xfId="38465"/>
    <cellStyle name="Linked Cell 2 3 3 2 3" xfId="38466"/>
    <cellStyle name="Linked Cell 2 3 3 3" xfId="38467"/>
    <cellStyle name="Linked Cell 2 3 3 4" xfId="38468"/>
    <cellStyle name="Linked Cell 2 3 3_AFS-Nino" xfId="38469"/>
    <cellStyle name="Linked Cell 2 3 4" xfId="38470"/>
    <cellStyle name="Linked Cell 2 3 4 2" xfId="38471"/>
    <cellStyle name="Linked Cell 2 3 4 3" xfId="38472"/>
    <cellStyle name="Linked Cell 2 3 5" xfId="38473"/>
    <cellStyle name="Linked Cell 2 3 6" xfId="38474"/>
    <cellStyle name="Linked Cell 2 3 7" xfId="38475"/>
    <cellStyle name="Linked Cell 2 3 8" xfId="38476"/>
    <cellStyle name="Linked Cell 2 3 9" xfId="38477"/>
    <cellStyle name="Linked Cell 2 3_AFS-Nino" xfId="38478"/>
    <cellStyle name="Linked Cell 2 4" xfId="9433"/>
    <cellStyle name="Linked Cell 2 4 10" xfId="38479"/>
    <cellStyle name="Linked Cell 2 4 11" xfId="38480"/>
    <cellStyle name="Linked Cell 2 4 12" xfId="22964"/>
    <cellStyle name="Linked Cell 2 4 2" xfId="23772"/>
    <cellStyle name="Linked Cell 2 4 2 2" xfId="38481"/>
    <cellStyle name="Linked Cell 2 4 2 2 2" xfId="38482"/>
    <cellStyle name="Linked Cell 2 4 2 2 3" xfId="38483"/>
    <cellStyle name="Linked Cell 2 4 2 3" xfId="38484"/>
    <cellStyle name="Linked Cell 2 4 2 4" xfId="38485"/>
    <cellStyle name="Linked Cell 2 4 2_AFS-Nino" xfId="38486"/>
    <cellStyle name="Linked Cell 2 4 3" xfId="24697"/>
    <cellStyle name="Linked Cell 2 4 3 2" xfId="38487"/>
    <cellStyle name="Linked Cell 2 4 3 2 2" xfId="38488"/>
    <cellStyle name="Linked Cell 2 4 3 2 3" xfId="38489"/>
    <cellStyle name="Linked Cell 2 4 3 3" xfId="38490"/>
    <cellStyle name="Linked Cell 2 4 3 4" xfId="38491"/>
    <cellStyle name="Linked Cell 2 4 3_AFS-Nino" xfId="38492"/>
    <cellStyle name="Linked Cell 2 4 4" xfId="38493"/>
    <cellStyle name="Linked Cell 2 4 4 2" xfId="38494"/>
    <cellStyle name="Linked Cell 2 4 4 3" xfId="38495"/>
    <cellStyle name="Linked Cell 2 4 5" xfId="38496"/>
    <cellStyle name="Linked Cell 2 4 6" xfId="38497"/>
    <cellStyle name="Linked Cell 2 4 7" xfId="38498"/>
    <cellStyle name="Linked Cell 2 4 8" xfId="38499"/>
    <cellStyle name="Linked Cell 2 4 9" xfId="38500"/>
    <cellStyle name="Linked Cell 2 4_AFS-Nino" xfId="38501"/>
    <cellStyle name="Linked Cell 2 5" xfId="9434"/>
    <cellStyle name="Linked Cell 2 5 10" xfId="38502"/>
    <cellStyle name="Linked Cell 2 5 11" xfId="38503"/>
    <cellStyle name="Linked Cell 2 5 12" xfId="22965"/>
    <cellStyle name="Linked Cell 2 5 2" xfId="23773"/>
    <cellStyle name="Linked Cell 2 5 2 2" xfId="38504"/>
    <cellStyle name="Linked Cell 2 5 2 2 2" xfId="38505"/>
    <cellStyle name="Linked Cell 2 5 2 2 3" xfId="38506"/>
    <cellStyle name="Linked Cell 2 5 2 3" xfId="38507"/>
    <cellStyle name="Linked Cell 2 5 2 4" xfId="38508"/>
    <cellStyle name="Linked Cell 2 5 2_AFS-Nino" xfId="38509"/>
    <cellStyle name="Linked Cell 2 5 3" xfId="24698"/>
    <cellStyle name="Linked Cell 2 5 3 2" xfId="38510"/>
    <cellStyle name="Linked Cell 2 5 3 2 2" xfId="38511"/>
    <cellStyle name="Linked Cell 2 5 3 2 3" xfId="38512"/>
    <cellStyle name="Linked Cell 2 5 3 3" xfId="38513"/>
    <cellStyle name="Linked Cell 2 5 3 4" xfId="38514"/>
    <cellStyle name="Linked Cell 2 5 3_AFS-Nino" xfId="38515"/>
    <cellStyle name="Linked Cell 2 5 4" xfId="38516"/>
    <cellStyle name="Linked Cell 2 5 4 2" xfId="38517"/>
    <cellStyle name="Linked Cell 2 5 4 3" xfId="38518"/>
    <cellStyle name="Linked Cell 2 5 5" xfId="38519"/>
    <cellStyle name="Linked Cell 2 5 6" xfId="38520"/>
    <cellStyle name="Linked Cell 2 5 7" xfId="38521"/>
    <cellStyle name="Linked Cell 2 5 8" xfId="38522"/>
    <cellStyle name="Linked Cell 2 5 9" xfId="38523"/>
    <cellStyle name="Linked Cell 2 5_AFS-Nino" xfId="38524"/>
    <cellStyle name="Linked Cell 2 6" xfId="9435"/>
    <cellStyle name="Linked Cell 2 6 10" xfId="38525"/>
    <cellStyle name="Linked Cell 2 6 11" xfId="38526"/>
    <cellStyle name="Linked Cell 2 6 12" xfId="22966"/>
    <cellStyle name="Linked Cell 2 6 2" xfId="23774"/>
    <cellStyle name="Linked Cell 2 6 2 2" xfId="38527"/>
    <cellStyle name="Linked Cell 2 6 2 2 2" xfId="38528"/>
    <cellStyle name="Linked Cell 2 6 2 2 3" xfId="38529"/>
    <cellStyle name="Linked Cell 2 6 2 3" xfId="38530"/>
    <cellStyle name="Linked Cell 2 6 2 4" xfId="38531"/>
    <cellStyle name="Linked Cell 2 6 2_AFS-Nino" xfId="38532"/>
    <cellStyle name="Linked Cell 2 6 3" xfId="24699"/>
    <cellStyle name="Linked Cell 2 6 3 2" xfId="38533"/>
    <cellStyle name="Linked Cell 2 6 3 2 2" xfId="38534"/>
    <cellStyle name="Linked Cell 2 6 3 2 3" xfId="38535"/>
    <cellStyle name="Linked Cell 2 6 3 3" xfId="38536"/>
    <cellStyle name="Linked Cell 2 6 3 4" xfId="38537"/>
    <cellStyle name="Linked Cell 2 6 3_AFS-Nino" xfId="38538"/>
    <cellStyle name="Linked Cell 2 6 4" xfId="38539"/>
    <cellStyle name="Linked Cell 2 6 4 2" xfId="38540"/>
    <cellStyle name="Linked Cell 2 6 4 3" xfId="38541"/>
    <cellStyle name="Linked Cell 2 6 5" xfId="38542"/>
    <cellStyle name="Linked Cell 2 6 6" xfId="38543"/>
    <cellStyle name="Linked Cell 2 6 7" xfId="38544"/>
    <cellStyle name="Linked Cell 2 6 8" xfId="38545"/>
    <cellStyle name="Linked Cell 2 6 9" xfId="38546"/>
    <cellStyle name="Linked Cell 2 6_AFS-Nino" xfId="38547"/>
    <cellStyle name="Linked Cell 2 7" xfId="9436"/>
    <cellStyle name="Linked Cell 2 7 10" xfId="38548"/>
    <cellStyle name="Linked Cell 2 7 11" xfId="38549"/>
    <cellStyle name="Linked Cell 2 7 12" xfId="22967"/>
    <cellStyle name="Linked Cell 2 7 2" xfId="23775"/>
    <cellStyle name="Linked Cell 2 7 2 2" xfId="38550"/>
    <cellStyle name="Linked Cell 2 7 2 2 2" xfId="38551"/>
    <cellStyle name="Linked Cell 2 7 2 2 3" xfId="38552"/>
    <cellStyle name="Linked Cell 2 7 2 3" xfId="38553"/>
    <cellStyle name="Linked Cell 2 7 2 4" xfId="38554"/>
    <cellStyle name="Linked Cell 2 7 2_AFS-Nino" xfId="38555"/>
    <cellStyle name="Linked Cell 2 7 3" xfId="24700"/>
    <cellStyle name="Linked Cell 2 7 3 2" xfId="38556"/>
    <cellStyle name="Linked Cell 2 7 3 2 2" xfId="38557"/>
    <cellStyle name="Linked Cell 2 7 3 2 3" xfId="38558"/>
    <cellStyle name="Linked Cell 2 7 3 3" xfId="38559"/>
    <cellStyle name="Linked Cell 2 7 3 4" xfId="38560"/>
    <cellStyle name="Linked Cell 2 7 3_AFS-Nino" xfId="38561"/>
    <cellStyle name="Linked Cell 2 7 4" xfId="38562"/>
    <cellStyle name="Linked Cell 2 7 4 2" xfId="38563"/>
    <cellStyle name="Linked Cell 2 7 4 3" xfId="38564"/>
    <cellStyle name="Linked Cell 2 7 5" xfId="38565"/>
    <cellStyle name="Linked Cell 2 7 6" xfId="38566"/>
    <cellStyle name="Linked Cell 2 7 7" xfId="38567"/>
    <cellStyle name="Linked Cell 2 7 8" xfId="38568"/>
    <cellStyle name="Linked Cell 2 7 9" xfId="38569"/>
    <cellStyle name="Linked Cell 2 7_AFS-Nino" xfId="38570"/>
    <cellStyle name="Linked Cell 2 8" xfId="9437"/>
    <cellStyle name="Linked Cell 2 8 10" xfId="38571"/>
    <cellStyle name="Linked Cell 2 8 11" xfId="38572"/>
    <cellStyle name="Linked Cell 2 8 12" xfId="22968"/>
    <cellStyle name="Linked Cell 2 8 2" xfId="23776"/>
    <cellStyle name="Linked Cell 2 8 2 2" xfId="38573"/>
    <cellStyle name="Linked Cell 2 8 2 2 2" xfId="38574"/>
    <cellStyle name="Linked Cell 2 8 2 2 3" xfId="38575"/>
    <cellStyle name="Linked Cell 2 8 2 3" xfId="38576"/>
    <cellStyle name="Linked Cell 2 8 2 4" xfId="38577"/>
    <cellStyle name="Linked Cell 2 8 2_AFS-Nino" xfId="38578"/>
    <cellStyle name="Linked Cell 2 8 3" xfId="24701"/>
    <cellStyle name="Linked Cell 2 8 3 2" xfId="38579"/>
    <cellStyle name="Linked Cell 2 8 3 2 2" xfId="38580"/>
    <cellStyle name="Linked Cell 2 8 3 2 3" xfId="38581"/>
    <cellStyle name="Linked Cell 2 8 3 3" xfId="38582"/>
    <cellStyle name="Linked Cell 2 8 3 4" xfId="38583"/>
    <cellStyle name="Linked Cell 2 8 3_AFS-Nino" xfId="38584"/>
    <cellStyle name="Linked Cell 2 8 4" xfId="38585"/>
    <cellStyle name="Linked Cell 2 8 4 2" xfId="38586"/>
    <cellStyle name="Linked Cell 2 8 4 3" xfId="38587"/>
    <cellStyle name="Linked Cell 2 8 5" xfId="38588"/>
    <cellStyle name="Linked Cell 2 8 6" xfId="38589"/>
    <cellStyle name="Linked Cell 2 8 7" xfId="38590"/>
    <cellStyle name="Linked Cell 2 8 8" xfId="38591"/>
    <cellStyle name="Linked Cell 2 8 9" xfId="38592"/>
    <cellStyle name="Linked Cell 2 8_AFS-Nino" xfId="38593"/>
    <cellStyle name="Linked Cell 2 9" xfId="9438"/>
    <cellStyle name="Linked Cell 2 9 10" xfId="38594"/>
    <cellStyle name="Linked Cell 2 9 11" xfId="38595"/>
    <cellStyle name="Linked Cell 2 9 12" xfId="22969"/>
    <cellStyle name="Linked Cell 2 9 2" xfId="23777"/>
    <cellStyle name="Linked Cell 2 9 2 2" xfId="38596"/>
    <cellStyle name="Linked Cell 2 9 2 2 2" xfId="38597"/>
    <cellStyle name="Linked Cell 2 9 2 2 3" xfId="38598"/>
    <cellStyle name="Linked Cell 2 9 2 3" xfId="38599"/>
    <cellStyle name="Linked Cell 2 9 2 4" xfId="38600"/>
    <cellStyle name="Linked Cell 2 9 2_AFS-Nino" xfId="38601"/>
    <cellStyle name="Linked Cell 2 9 3" xfId="24702"/>
    <cellStyle name="Linked Cell 2 9 3 2" xfId="38602"/>
    <cellStyle name="Linked Cell 2 9 3 2 2" xfId="38603"/>
    <cellStyle name="Linked Cell 2 9 3 2 3" xfId="38604"/>
    <cellStyle name="Linked Cell 2 9 3 3" xfId="38605"/>
    <cellStyle name="Linked Cell 2 9 3 4" xfId="38606"/>
    <cellStyle name="Linked Cell 2 9 3_AFS-Nino" xfId="38607"/>
    <cellStyle name="Linked Cell 2 9 4" xfId="38608"/>
    <cellStyle name="Linked Cell 2 9 4 2" xfId="38609"/>
    <cellStyle name="Linked Cell 2 9 4 3" xfId="38610"/>
    <cellStyle name="Linked Cell 2 9 5" xfId="38611"/>
    <cellStyle name="Linked Cell 2 9 6" xfId="38612"/>
    <cellStyle name="Linked Cell 2 9 7" xfId="38613"/>
    <cellStyle name="Linked Cell 2 9 8" xfId="38614"/>
    <cellStyle name="Linked Cell 2 9 9" xfId="38615"/>
    <cellStyle name="Linked Cell 2 9_AFS-Nino" xfId="38616"/>
    <cellStyle name="Linked Cell 3" xfId="9439"/>
    <cellStyle name="Linked Cell 3 2" xfId="9440"/>
    <cellStyle name="Linked Cell 3 3" xfId="9441"/>
    <cellStyle name="Linked Cell 3 4" xfId="38617"/>
    <cellStyle name="Linked Cell 4" xfId="9442"/>
    <cellStyle name="Linked Cell 4 2" xfId="9443"/>
    <cellStyle name="Linked Cell 4 3" xfId="9444"/>
    <cellStyle name="Linked Cell 4 4" xfId="38618"/>
    <cellStyle name="Linked Cell 5" xfId="9445"/>
    <cellStyle name="Linked Cell 5 2" xfId="9446"/>
    <cellStyle name="Linked Cell 5 3" xfId="9447"/>
    <cellStyle name="Linked Cell 5 4" xfId="38619"/>
    <cellStyle name="Linked Cell 6" xfId="9448"/>
    <cellStyle name="Linked Cell 6 2" xfId="9449"/>
    <cellStyle name="Linked Cell 6 3" xfId="9450"/>
    <cellStyle name="Linked Cell 6 4" xfId="38620"/>
    <cellStyle name="Linked Cell 7" xfId="9451"/>
    <cellStyle name="Matrix" xfId="9452"/>
    <cellStyle name="Matrix 2" xfId="9453"/>
    <cellStyle name="Matrix 2 2" xfId="24703"/>
    <cellStyle name="Matrix 2 2 2" xfId="38621"/>
    <cellStyle name="Matrix 2 2 3" xfId="38622"/>
    <cellStyle name="Matrix 2 3" xfId="24704"/>
    <cellStyle name="Matrix 2 3 2" xfId="38623"/>
    <cellStyle name="Matrix 2 3 2 2" xfId="38624"/>
    <cellStyle name="Matrix 2 3 2 3" xfId="38625"/>
    <cellStyle name="Matrix 2 3 3" xfId="38626"/>
    <cellStyle name="Matrix 2 3 4" xfId="38627"/>
    <cellStyle name="Matrix 2 4" xfId="38628"/>
    <cellStyle name="Matrix 2 4 2" xfId="38629"/>
    <cellStyle name="Matrix 2 4 3" xfId="38630"/>
    <cellStyle name="Matrix 2 5" xfId="38631"/>
    <cellStyle name="Matrix 2 6" xfId="38632"/>
    <cellStyle name="Matrix 2 7" xfId="23778"/>
    <cellStyle name="Matrix 3" xfId="9454"/>
    <cellStyle name="Matrix 3 2" xfId="38633"/>
    <cellStyle name="Matrix 3 3" xfId="38634"/>
    <cellStyle name="Matrix 3 4" xfId="24705"/>
    <cellStyle name="Matrix 4" xfId="24706"/>
    <cellStyle name="Matrix 4 2" xfId="38635"/>
    <cellStyle name="Matrix 4 3" xfId="38636"/>
    <cellStyle name="Matrix 5" xfId="24707"/>
    <cellStyle name="Matrix 5 2" xfId="38637"/>
    <cellStyle name="Matrix 5 2 2" xfId="38638"/>
    <cellStyle name="Matrix 5 2 3" xfId="38639"/>
    <cellStyle name="Matrix 5 3" xfId="38640"/>
    <cellStyle name="Matrix 5 4" xfId="38641"/>
    <cellStyle name="Matrix 6" xfId="38642"/>
    <cellStyle name="Matrix 6 2" xfId="38643"/>
    <cellStyle name="Matrix 6 3" xfId="38644"/>
    <cellStyle name="Matrix 7" xfId="38645"/>
    <cellStyle name="Matrix 8" xfId="38646"/>
    <cellStyle name="Matrix 8 2" xfId="58322"/>
    <cellStyle name="Millares [0]_A" xfId="9455"/>
    <cellStyle name="Millares_A" xfId="9456"/>
    <cellStyle name="Milliers_AME199  " xfId="24708"/>
    <cellStyle name="Moneda [0]_A" xfId="9457"/>
    <cellStyle name="Moneda_A" xfId="9458"/>
    <cellStyle name="Monétaire_AME199  " xfId="24709"/>
    <cellStyle name="Neutral 2" xfId="9459"/>
    <cellStyle name="Neutral 2 10" xfId="9460"/>
    <cellStyle name="Neutral 2 10 10" xfId="38647"/>
    <cellStyle name="Neutral 2 10 11" xfId="38648"/>
    <cellStyle name="Neutral 2 10 12" xfId="22970"/>
    <cellStyle name="Neutral 2 10 2" xfId="23779"/>
    <cellStyle name="Neutral 2 10 2 2" xfId="38649"/>
    <cellStyle name="Neutral 2 10 2 2 2" xfId="38650"/>
    <cellStyle name="Neutral 2 10 2 2 3" xfId="38651"/>
    <cellStyle name="Neutral 2 10 2 3" xfId="38652"/>
    <cellStyle name="Neutral 2 10 2 4" xfId="38653"/>
    <cellStyle name="Neutral 2 10 2_AFS-Nino" xfId="38654"/>
    <cellStyle name="Neutral 2 10 3" xfId="24710"/>
    <cellStyle name="Neutral 2 10 3 2" xfId="38655"/>
    <cellStyle name="Neutral 2 10 3 2 2" xfId="38656"/>
    <cellStyle name="Neutral 2 10 3 2 3" xfId="38657"/>
    <cellStyle name="Neutral 2 10 3 3" xfId="38658"/>
    <cellStyle name="Neutral 2 10 3 4" xfId="38659"/>
    <cellStyle name="Neutral 2 10 3_AFS-Nino" xfId="38660"/>
    <cellStyle name="Neutral 2 10 4" xfId="38661"/>
    <cellStyle name="Neutral 2 10 4 2" xfId="38662"/>
    <cellStyle name="Neutral 2 10 4 3" xfId="38663"/>
    <cellStyle name="Neutral 2 10 5" xfId="38664"/>
    <cellStyle name="Neutral 2 10 6" xfId="38665"/>
    <cellStyle name="Neutral 2 10 7" xfId="38666"/>
    <cellStyle name="Neutral 2 10 8" xfId="38667"/>
    <cellStyle name="Neutral 2 10 9" xfId="38668"/>
    <cellStyle name="Neutral 2 10_AFS-Nino" xfId="38669"/>
    <cellStyle name="Neutral 2 11" xfId="9461"/>
    <cellStyle name="Neutral 2 11 2" xfId="38670"/>
    <cellStyle name="Neutral 2 11 2 2" xfId="38671"/>
    <cellStyle name="Neutral 2 11 2 3" xfId="38672"/>
    <cellStyle name="Neutral 2 11 3" xfId="38673"/>
    <cellStyle name="Neutral 2 11 4" xfId="38674"/>
    <cellStyle name="Neutral 2 11 5" xfId="24112"/>
    <cellStyle name="Neutral 2 12" xfId="9462"/>
    <cellStyle name="Neutral 2 12 2" xfId="38675"/>
    <cellStyle name="Neutral 2 12 2 2" xfId="38676"/>
    <cellStyle name="Neutral 2 12 2 3" xfId="38677"/>
    <cellStyle name="Neutral 2 12 3" xfId="38678"/>
    <cellStyle name="Neutral 2 12 4" xfId="38679"/>
    <cellStyle name="Neutral 2 13" xfId="38680"/>
    <cellStyle name="Neutral 2 13 2" xfId="38681"/>
    <cellStyle name="Neutral 2 13 3" xfId="38682"/>
    <cellStyle name="Neutral 2 14" xfId="38683"/>
    <cellStyle name="Neutral 2 15" xfId="38684"/>
    <cellStyle name="Neutral 2 16" xfId="38685"/>
    <cellStyle name="Neutral 2 17" xfId="38686"/>
    <cellStyle name="Neutral 2 18" xfId="38687"/>
    <cellStyle name="Neutral 2 19" xfId="38688"/>
    <cellStyle name="Neutral 2 2" xfId="9463"/>
    <cellStyle name="Neutral 2 2 10" xfId="38689"/>
    <cellStyle name="Neutral 2 2 11" xfId="38690"/>
    <cellStyle name="Neutral 2 2 12" xfId="22971"/>
    <cellStyle name="Neutral 2 2 2" xfId="9464"/>
    <cellStyle name="Neutral 2 2 2 2" xfId="38691"/>
    <cellStyle name="Neutral 2 2 2 2 2" xfId="38692"/>
    <cellStyle name="Neutral 2 2 2 2 3" xfId="38693"/>
    <cellStyle name="Neutral 2 2 2 3" xfId="38694"/>
    <cellStyle name="Neutral 2 2 2 4" xfId="38695"/>
    <cellStyle name="Neutral 2 2 2 5" xfId="23780"/>
    <cellStyle name="Neutral 2 2 2_AFS-Nino" xfId="38696"/>
    <cellStyle name="Neutral 2 2 3" xfId="24711"/>
    <cellStyle name="Neutral 2 2 3 2" xfId="38697"/>
    <cellStyle name="Neutral 2 2 3 2 2" xfId="38698"/>
    <cellStyle name="Neutral 2 2 3 2 3" xfId="38699"/>
    <cellStyle name="Neutral 2 2 3 3" xfId="38700"/>
    <cellStyle name="Neutral 2 2 3 4" xfId="38701"/>
    <cellStyle name="Neutral 2 2 3_AFS-Nino" xfId="38702"/>
    <cellStyle name="Neutral 2 2 4" xfId="38703"/>
    <cellStyle name="Neutral 2 2 4 2" xfId="38704"/>
    <cellStyle name="Neutral 2 2 4 3" xfId="38705"/>
    <cellStyle name="Neutral 2 2 5" xfId="38706"/>
    <cellStyle name="Neutral 2 2 6" xfId="38707"/>
    <cellStyle name="Neutral 2 2 7" xfId="38708"/>
    <cellStyle name="Neutral 2 2 8" xfId="38709"/>
    <cellStyle name="Neutral 2 2 9" xfId="38710"/>
    <cellStyle name="Neutral 2 2_AFS-Nino" xfId="38711"/>
    <cellStyle name="Neutral 2 20" xfId="38712"/>
    <cellStyle name="Neutral 2 21" xfId="38713"/>
    <cellStyle name="Neutral 2 22" xfId="23313"/>
    <cellStyle name="Neutral 2 3" xfId="9465"/>
    <cellStyle name="Neutral 2 3 10" xfId="38714"/>
    <cellStyle name="Neutral 2 3 11" xfId="38715"/>
    <cellStyle name="Neutral 2 3 12" xfId="22972"/>
    <cellStyle name="Neutral 2 3 2" xfId="23781"/>
    <cellStyle name="Neutral 2 3 2 2" xfId="38716"/>
    <cellStyle name="Neutral 2 3 2 2 2" xfId="38717"/>
    <cellStyle name="Neutral 2 3 2 2 3" xfId="38718"/>
    <cellStyle name="Neutral 2 3 2 3" xfId="38719"/>
    <cellStyle name="Neutral 2 3 2 4" xfId="38720"/>
    <cellStyle name="Neutral 2 3 2_AFS-Nino" xfId="38721"/>
    <cellStyle name="Neutral 2 3 3" xfId="24712"/>
    <cellStyle name="Neutral 2 3 3 2" xfId="38722"/>
    <cellStyle name="Neutral 2 3 3 2 2" xfId="38723"/>
    <cellStyle name="Neutral 2 3 3 2 3" xfId="38724"/>
    <cellStyle name="Neutral 2 3 3 3" xfId="38725"/>
    <cellStyle name="Neutral 2 3 3 4" xfId="38726"/>
    <cellStyle name="Neutral 2 3 3_AFS-Nino" xfId="38727"/>
    <cellStyle name="Neutral 2 3 4" xfId="38728"/>
    <cellStyle name="Neutral 2 3 4 2" xfId="38729"/>
    <cellStyle name="Neutral 2 3 4 3" xfId="38730"/>
    <cellStyle name="Neutral 2 3 5" xfId="38731"/>
    <cellStyle name="Neutral 2 3 6" xfId="38732"/>
    <cellStyle name="Neutral 2 3 7" xfId="38733"/>
    <cellStyle name="Neutral 2 3 8" xfId="38734"/>
    <cellStyle name="Neutral 2 3 9" xfId="38735"/>
    <cellStyle name="Neutral 2 3_AFS-Nino" xfId="38736"/>
    <cellStyle name="Neutral 2 4" xfId="9466"/>
    <cellStyle name="Neutral 2 4 10" xfId="38737"/>
    <cellStyle name="Neutral 2 4 11" xfId="38738"/>
    <cellStyle name="Neutral 2 4 12" xfId="22973"/>
    <cellStyle name="Neutral 2 4 2" xfId="23782"/>
    <cellStyle name="Neutral 2 4 2 2" xfId="38739"/>
    <cellStyle name="Neutral 2 4 2 2 2" xfId="38740"/>
    <cellStyle name="Neutral 2 4 2 2 3" xfId="38741"/>
    <cellStyle name="Neutral 2 4 2 3" xfId="38742"/>
    <cellStyle name="Neutral 2 4 2 4" xfId="38743"/>
    <cellStyle name="Neutral 2 4 2_AFS-Nino" xfId="38744"/>
    <cellStyle name="Neutral 2 4 3" xfId="24713"/>
    <cellStyle name="Neutral 2 4 3 2" xfId="38745"/>
    <cellStyle name="Neutral 2 4 3 2 2" xfId="38746"/>
    <cellStyle name="Neutral 2 4 3 2 3" xfId="38747"/>
    <cellStyle name="Neutral 2 4 3 3" xfId="38748"/>
    <cellStyle name="Neutral 2 4 3 4" xfId="38749"/>
    <cellStyle name="Neutral 2 4 3_AFS-Nino" xfId="38750"/>
    <cellStyle name="Neutral 2 4 4" xfId="38751"/>
    <cellStyle name="Neutral 2 4 4 2" xfId="38752"/>
    <cellStyle name="Neutral 2 4 4 3" xfId="38753"/>
    <cellStyle name="Neutral 2 4 5" xfId="38754"/>
    <cellStyle name="Neutral 2 4 6" xfId="38755"/>
    <cellStyle name="Neutral 2 4 7" xfId="38756"/>
    <cellStyle name="Neutral 2 4 8" xfId="38757"/>
    <cellStyle name="Neutral 2 4 9" xfId="38758"/>
    <cellStyle name="Neutral 2 4_AFS-Nino" xfId="38759"/>
    <cellStyle name="Neutral 2 5" xfId="9467"/>
    <cellStyle name="Neutral 2 5 10" xfId="38760"/>
    <cellStyle name="Neutral 2 5 11" xfId="38761"/>
    <cellStyle name="Neutral 2 5 12" xfId="22974"/>
    <cellStyle name="Neutral 2 5 2" xfId="23783"/>
    <cellStyle name="Neutral 2 5 2 2" xfId="38762"/>
    <cellStyle name="Neutral 2 5 2 2 2" xfId="38763"/>
    <cellStyle name="Neutral 2 5 2 2 3" xfId="38764"/>
    <cellStyle name="Neutral 2 5 2 3" xfId="38765"/>
    <cellStyle name="Neutral 2 5 2 4" xfId="38766"/>
    <cellStyle name="Neutral 2 5 2_AFS-Nino" xfId="38767"/>
    <cellStyle name="Neutral 2 5 3" xfId="24714"/>
    <cellStyle name="Neutral 2 5 3 2" xfId="38768"/>
    <cellStyle name="Neutral 2 5 3 2 2" xfId="38769"/>
    <cellStyle name="Neutral 2 5 3 2 3" xfId="38770"/>
    <cellStyle name="Neutral 2 5 3 3" xfId="38771"/>
    <cellStyle name="Neutral 2 5 3 4" xfId="38772"/>
    <cellStyle name="Neutral 2 5 3_AFS-Nino" xfId="38773"/>
    <cellStyle name="Neutral 2 5 4" xfId="38774"/>
    <cellStyle name="Neutral 2 5 4 2" xfId="38775"/>
    <cellStyle name="Neutral 2 5 4 3" xfId="38776"/>
    <cellStyle name="Neutral 2 5 5" xfId="38777"/>
    <cellStyle name="Neutral 2 5 6" xfId="38778"/>
    <cellStyle name="Neutral 2 5 7" xfId="38779"/>
    <cellStyle name="Neutral 2 5 8" xfId="38780"/>
    <cellStyle name="Neutral 2 5 9" xfId="38781"/>
    <cellStyle name="Neutral 2 5_AFS-Nino" xfId="38782"/>
    <cellStyle name="Neutral 2 6" xfId="9468"/>
    <cellStyle name="Neutral 2 6 10" xfId="38783"/>
    <cellStyle name="Neutral 2 6 11" xfId="38784"/>
    <cellStyle name="Neutral 2 6 12" xfId="22975"/>
    <cellStyle name="Neutral 2 6 2" xfId="23784"/>
    <cellStyle name="Neutral 2 6 2 2" xfId="38785"/>
    <cellStyle name="Neutral 2 6 2 2 2" xfId="38786"/>
    <cellStyle name="Neutral 2 6 2 2 3" xfId="38787"/>
    <cellStyle name="Neutral 2 6 2 3" xfId="38788"/>
    <cellStyle name="Neutral 2 6 2 4" xfId="38789"/>
    <cellStyle name="Neutral 2 6 2_AFS-Nino" xfId="38790"/>
    <cellStyle name="Neutral 2 6 3" xfId="24715"/>
    <cellStyle name="Neutral 2 6 3 2" xfId="38791"/>
    <cellStyle name="Neutral 2 6 3 2 2" xfId="38792"/>
    <cellStyle name="Neutral 2 6 3 2 3" xfId="38793"/>
    <cellStyle name="Neutral 2 6 3 3" xfId="38794"/>
    <cellStyle name="Neutral 2 6 3 4" xfId="38795"/>
    <cellStyle name="Neutral 2 6 3_AFS-Nino" xfId="38796"/>
    <cellStyle name="Neutral 2 6 4" xfId="38797"/>
    <cellStyle name="Neutral 2 6 4 2" xfId="38798"/>
    <cellStyle name="Neutral 2 6 4 3" xfId="38799"/>
    <cellStyle name="Neutral 2 6 5" xfId="38800"/>
    <cellStyle name="Neutral 2 6 6" xfId="38801"/>
    <cellStyle name="Neutral 2 6 7" xfId="38802"/>
    <cellStyle name="Neutral 2 6 8" xfId="38803"/>
    <cellStyle name="Neutral 2 6 9" xfId="38804"/>
    <cellStyle name="Neutral 2 6_AFS-Nino" xfId="38805"/>
    <cellStyle name="Neutral 2 7" xfId="9469"/>
    <cellStyle name="Neutral 2 7 10" xfId="38806"/>
    <cellStyle name="Neutral 2 7 11" xfId="38807"/>
    <cellStyle name="Neutral 2 7 12" xfId="22976"/>
    <cellStyle name="Neutral 2 7 2" xfId="23785"/>
    <cellStyle name="Neutral 2 7 2 2" xfId="38808"/>
    <cellStyle name="Neutral 2 7 2 2 2" xfId="38809"/>
    <cellStyle name="Neutral 2 7 2 2 3" xfId="38810"/>
    <cellStyle name="Neutral 2 7 2 3" xfId="38811"/>
    <cellStyle name="Neutral 2 7 2 4" xfId="38812"/>
    <cellStyle name="Neutral 2 7 2_AFS-Nino" xfId="38813"/>
    <cellStyle name="Neutral 2 7 3" xfId="24716"/>
    <cellStyle name="Neutral 2 7 3 2" xfId="38814"/>
    <cellStyle name="Neutral 2 7 3 2 2" xfId="38815"/>
    <cellStyle name="Neutral 2 7 3 2 3" xfId="38816"/>
    <cellStyle name="Neutral 2 7 3 3" xfId="38817"/>
    <cellStyle name="Neutral 2 7 3 4" xfId="38818"/>
    <cellStyle name="Neutral 2 7 3_AFS-Nino" xfId="38819"/>
    <cellStyle name="Neutral 2 7 4" xfId="38820"/>
    <cellStyle name="Neutral 2 7 4 2" xfId="38821"/>
    <cellStyle name="Neutral 2 7 4 3" xfId="38822"/>
    <cellStyle name="Neutral 2 7 5" xfId="38823"/>
    <cellStyle name="Neutral 2 7 6" xfId="38824"/>
    <cellStyle name="Neutral 2 7 7" xfId="38825"/>
    <cellStyle name="Neutral 2 7 8" xfId="38826"/>
    <cellStyle name="Neutral 2 7 9" xfId="38827"/>
    <cellStyle name="Neutral 2 7_AFS-Nino" xfId="38828"/>
    <cellStyle name="Neutral 2 8" xfId="9470"/>
    <cellStyle name="Neutral 2 8 10" xfId="38829"/>
    <cellStyle name="Neutral 2 8 11" xfId="38830"/>
    <cellStyle name="Neutral 2 8 12" xfId="22977"/>
    <cellStyle name="Neutral 2 8 2" xfId="23786"/>
    <cellStyle name="Neutral 2 8 2 2" xfId="38831"/>
    <cellStyle name="Neutral 2 8 2 2 2" xfId="38832"/>
    <cellStyle name="Neutral 2 8 2 2 3" xfId="38833"/>
    <cellStyle name="Neutral 2 8 2 3" xfId="38834"/>
    <cellStyle name="Neutral 2 8 2 4" xfId="38835"/>
    <cellStyle name="Neutral 2 8 2_AFS-Nino" xfId="38836"/>
    <cellStyle name="Neutral 2 8 3" xfId="24717"/>
    <cellStyle name="Neutral 2 8 3 2" xfId="38837"/>
    <cellStyle name="Neutral 2 8 3 2 2" xfId="38838"/>
    <cellStyle name="Neutral 2 8 3 2 3" xfId="38839"/>
    <cellStyle name="Neutral 2 8 3 3" xfId="38840"/>
    <cellStyle name="Neutral 2 8 3 4" xfId="38841"/>
    <cellStyle name="Neutral 2 8 3_AFS-Nino" xfId="38842"/>
    <cellStyle name="Neutral 2 8 4" xfId="38843"/>
    <cellStyle name="Neutral 2 8 4 2" xfId="38844"/>
    <cellStyle name="Neutral 2 8 4 3" xfId="38845"/>
    <cellStyle name="Neutral 2 8 5" xfId="38846"/>
    <cellStyle name="Neutral 2 8 6" xfId="38847"/>
    <cellStyle name="Neutral 2 8 7" xfId="38848"/>
    <cellStyle name="Neutral 2 8 8" xfId="38849"/>
    <cellStyle name="Neutral 2 8 9" xfId="38850"/>
    <cellStyle name="Neutral 2 8_AFS-Nino" xfId="38851"/>
    <cellStyle name="Neutral 2 9" xfId="9471"/>
    <cellStyle name="Neutral 2 9 10" xfId="38852"/>
    <cellStyle name="Neutral 2 9 11" xfId="38853"/>
    <cellStyle name="Neutral 2 9 12" xfId="22978"/>
    <cellStyle name="Neutral 2 9 2" xfId="23787"/>
    <cellStyle name="Neutral 2 9 2 2" xfId="38854"/>
    <cellStyle name="Neutral 2 9 2 2 2" xfId="38855"/>
    <cellStyle name="Neutral 2 9 2 2 3" xfId="38856"/>
    <cellStyle name="Neutral 2 9 2 3" xfId="38857"/>
    <cellStyle name="Neutral 2 9 2 4" xfId="38858"/>
    <cellStyle name="Neutral 2 9 2_AFS-Nino" xfId="38859"/>
    <cellStyle name="Neutral 2 9 3" xfId="24718"/>
    <cellStyle name="Neutral 2 9 3 2" xfId="38860"/>
    <cellStyle name="Neutral 2 9 3 2 2" xfId="38861"/>
    <cellStyle name="Neutral 2 9 3 2 3" xfId="38862"/>
    <cellStyle name="Neutral 2 9 3 3" xfId="38863"/>
    <cellStyle name="Neutral 2 9 3 4" xfId="38864"/>
    <cellStyle name="Neutral 2 9 3_AFS-Nino" xfId="38865"/>
    <cellStyle name="Neutral 2 9 4" xfId="38866"/>
    <cellStyle name="Neutral 2 9 4 2" xfId="38867"/>
    <cellStyle name="Neutral 2 9 4 3" xfId="38868"/>
    <cellStyle name="Neutral 2 9 5" xfId="38869"/>
    <cellStyle name="Neutral 2 9 6" xfId="38870"/>
    <cellStyle name="Neutral 2 9 7" xfId="38871"/>
    <cellStyle name="Neutral 2 9 8" xfId="38872"/>
    <cellStyle name="Neutral 2 9 9" xfId="38873"/>
    <cellStyle name="Neutral 2 9_AFS-Nino" xfId="38874"/>
    <cellStyle name="Neutral 3" xfId="9472"/>
    <cellStyle name="Neutral 3 2" xfId="9473"/>
    <cellStyle name="Neutral 3 3" xfId="9474"/>
    <cellStyle name="Neutral 3 4" xfId="38875"/>
    <cellStyle name="Neutral 4" xfId="9475"/>
    <cellStyle name="Neutral 4 2" xfId="9476"/>
    <cellStyle name="Neutral 4 3" xfId="9477"/>
    <cellStyle name="Neutral 4 4" xfId="38876"/>
    <cellStyle name="Neutral 5" xfId="9478"/>
    <cellStyle name="Neutral 5 2" xfId="9479"/>
    <cellStyle name="Neutral 5 3" xfId="9480"/>
    <cellStyle name="Neutral 5 4" xfId="38877"/>
    <cellStyle name="Neutral 6" xfId="9481"/>
    <cellStyle name="Neutral 6 2" xfId="9482"/>
    <cellStyle name="Neutral 6 3" xfId="9483"/>
    <cellStyle name="Neutral 6 4" xfId="38878"/>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10" xfId="38879"/>
    <cellStyle name="Normal 10 10 11" xfId="38880"/>
    <cellStyle name="Normal 10 10 12" xfId="22979"/>
    <cellStyle name="Normal 10 10 2" xfId="9491"/>
    <cellStyle name="Normal 10 10 2 2" xfId="9492"/>
    <cellStyle name="Normal 10 10 2 2 2" xfId="9493"/>
    <cellStyle name="Normal 10 10 2 2 2 2" xfId="38882"/>
    <cellStyle name="Normal 10 10 2 2 2 3" xfId="38883"/>
    <cellStyle name="Normal 10 10 2 2 2 4" xfId="38881"/>
    <cellStyle name="Normal 10 10 2 2 3" xfId="9494"/>
    <cellStyle name="Normal 10 10 2 2 3 2" xfId="38884"/>
    <cellStyle name="Normal 10 10 2 2 4" xfId="9495"/>
    <cellStyle name="Normal 10 10 2 2 4 2" xfId="38885"/>
    <cellStyle name="Normal 10 10 2 2 5" xfId="24719"/>
    <cellStyle name="Normal 10 10 2 2_AFS-Nino" xfId="38886"/>
    <cellStyle name="Normal 10 10 2 3" xfId="9496"/>
    <cellStyle name="Normal 10 10 2 3 2" xfId="38888"/>
    <cellStyle name="Normal 10 10 2 3 3" xfId="38889"/>
    <cellStyle name="Normal 10 10 2 3 4" xfId="38887"/>
    <cellStyle name="Normal 10 10 2 4" xfId="9497"/>
    <cellStyle name="Normal 10 10 2 4 2" xfId="38890"/>
    <cellStyle name="Normal 10 10 2 5" xfId="9498"/>
    <cellStyle name="Normal 10 10 2 5 2" xfId="38891"/>
    <cellStyle name="Normal 10 10 2 6" xfId="38892"/>
    <cellStyle name="Normal 10 10 2 7" xfId="23788"/>
    <cellStyle name="Normal 10 10 2_AFS-Nino" xfId="38893"/>
    <cellStyle name="Normal 10 10 3" xfId="9499"/>
    <cellStyle name="Normal 10 10 3 2" xfId="9500"/>
    <cellStyle name="Normal 10 10 3 2 2" xfId="38894"/>
    <cellStyle name="Normal 10 10 3 3" xfId="9501"/>
    <cellStyle name="Normal 10 10 3 3 2" xfId="38895"/>
    <cellStyle name="Normal 10 10 3 4" xfId="9502"/>
    <cellStyle name="Normal 10 10 3 5" xfId="24720"/>
    <cellStyle name="Normal 10 10 4" xfId="9503"/>
    <cellStyle name="Normal 10 10 4 2" xfId="38896"/>
    <cellStyle name="Normal 10 10 4 3" xfId="38897"/>
    <cellStyle name="Normal 10 10 4 4" xfId="24721"/>
    <cellStyle name="Normal 10 10 5" xfId="9504"/>
    <cellStyle name="Normal 10 10 5 2" xfId="38898"/>
    <cellStyle name="Normal 10 10 5 3" xfId="38899"/>
    <cellStyle name="Normal 10 10 5 4" xfId="24722"/>
    <cellStyle name="Normal 10 10 6" xfId="9505"/>
    <cellStyle name="Normal 10 10 6 2" xfId="38900"/>
    <cellStyle name="Normal 10 10 6 2 2" xfId="38901"/>
    <cellStyle name="Normal 10 10 6 2 3" xfId="38902"/>
    <cellStyle name="Normal 10 10 6 3" xfId="38903"/>
    <cellStyle name="Normal 10 10 6 4" xfId="38904"/>
    <cellStyle name="Normal 10 10 6 5" xfId="24723"/>
    <cellStyle name="Normal 10 10 6_AFS-Nino" xfId="38905"/>
    <cellStyle name="Normal 10 10 7" xfId="38906"/>
    <cellStyle name="Normal 10 10 8" xfId="38907"/>
    <cellStyle name="Normal 10 10 9" xfId="38908"/>
    <cellStyle name="Normal 10 10_AFS-Nino" xfId="38909"/>
    <cellStyle name="Normal 10 11" xfId="9506"/>
    <cellStyle name="Normal 10 11 2" xfId="9507"/>
    <cellStyle name="Normal 10 11 2 2" xfId="9508"/>
    <cellStyle name="Normal 10 11 2 2 2" xfId="9509"/>
    <cellStyle name="Normal 10 11 2 2 2 2" xfId="38911"/>
    <cellStyle name="Normal 10 11 2 2 2 3" xfId="38912"/>
    <cellStyle name="Normal 10 11 2 2 2 4" xfId="38910"/>
    <cellStyle name="Normal 10 11 2 2 3" xfId="9510"/>
    <cellStyle name="Normal 10 11 2 2 3 2" xfId="38913"/>
    <cellStyle name="Normal 10 11 2 2 4" xfId="9511"/>
    <cellStyle name="Normal 10 11 2 2 4 2" xfId="38914"/>
    <cellStyle name="Normal 10 11 2 2 5" xfId="24224"/>
    <cellStyle name="Normal 10 11 2 3" xfId="9512"/>
    <cellStyle name="Normal 10 11 2 3 2" xfId="38915"/>
    <cellStyle name="Normal 10 11 2 3 2 2" xfId="38916"/>
    <cellStyle name="Normal 10 11 2 3 2 3" xfId="38917"/>
    <cellStyle name="Normal 10 11 2 3 3" xfId="38918"/>
    <cellStyle name="Normal 10 11 2 3 4" xfId="38919"/>
    <cellStyle name="Normal 10 11 2 3 5" xfId="24724"/>
    <cellStyle name="Normal 10 11 2 4" xfId="9513"/>
    <cellStyle name="Normal 10 11 2 4 2" xfId="38921"/>
    <cellStyle name="Normal 10 11 2 4 3" xfId="38922"/>
    <cellStyle name="Normal 10 11 2 4 4" xfId="38920"/>
    <cellStyle name="Normal 10 11 2 5" xfId="9514"/>
    <cellStyle name="Normal 10 11 2 5 2" xfId="38923"/>
    <cellStyle name="Normal 10 11 2 6" xfId="38924"/>
    <cellStyle name="Normal 10 11 2 7" xfId="23429"/>
    <cellStyle name="Normal 10 11 3" xfId="9515"/>
    <cellStyle name="Normal 10 11 3 2" xfId="9516"/>
    <cellStyle name="Normal 10 11 3 2 2" xfId="38926"/>
    <cellStyle name="Normal 10 11 3 2 3" xfId="38927"/>
    <cellStyle name="Normal 10 11 3 2 4" xfId="38925"/>
    <cellStyle name="Normal 10 11 3 3" xfId="9517"/>
    <cellStyle name="Normal 10 11 3 3 2" xfId="38928"/>
    <cellStyle name="Normal 10 11 3 4" xfId="9518"/>
    <cellStyle name="Normal 10 11 3 4 2" xfId="38929"/>
    <cellStyle name="Normal 10 11 3 5" xfId="24133"/>
    <cellStyle name="Normal 10 11 4" xfId="9519"/>
    <cellStyle name="Normal 10 11 4 2" xfId="38930"/>
    <cellStyle name="Normal 10 11 4 2 2" xfId="38931"/>
    <cellStyle name="Normal 10 11 4 2 3" xfId="38932"/>
    <cellStyle name="Normal 10 11 4 3" xfId="38933"/>
    <cellStyle name="Normal 10 11 4 4" xfId="38934"/>
    <cellStyle name="Normal 10 11 4 5" xfId="24725"/>
    <cellStyle name="Normal 10 11 5" xfId="9520"/>
    <cellStyle name="Normal 10 11 5 2" xfId="38936"/>
    <cellStyle name="Normal 10 11 5 3" xfId="38937"/>
    <cellStyle name="Normal 10 11 5 4" xfId="38935"/>
    <cellStyle name="Normal 10 11 6" xfId="9521"/>
    <cellStyle name="Normal 10 11 6 2" xfId="38938"/>
    <cellStyle name="Normal 10 11 7" xfId="38939"/>
    <cellStyle name="Normal 10 11 8" xfId="58298"/>
    <cellStyle name="Normal 10 11 9" xfId="23336"/>
    <cellStyle name="Normal 10 11_AFS-Nino" xfId="38940"/>
    <cellStyle name="Normal 10 12" xfId="9522"/>
    <cellStyle name="Normal 10 12 2" xfId="9523"/>
    <cellStyle name="Normal 10 12 2 2" xfId="38941"/>
    <cellStyle name="Normal 10 12 2 2 2" xfId="38942"/>
    <cellStyle name="Normal 10 12 2 2 3" xfId="38943"/>
    <cellStyle name="Normal 10 12 2 3" xfId="38944"/>
    <cellStyle name="Normal 10 12 2 4" xfId="38945"/>
    <cellStyle name="Normal 10 12 2 5" xfId="24726"/>
    <cellStyle name="Normal 10 12 2_AFS-Nino" xfId="38946"/>
    <cellStyle name="Normal 10 12 3" xfId="9524"/>
    <cellStyle name="Normal 10 12 3 2" xfId="38948"/>
    <cellStyle name="Normal 10 12 3 3" xfId="38949"/>
    <cellStyle name="Normal 10 12 3 4" xfId="38947"/>
    <cellStyle name="Normal 10 12 4" xfId="9525"/>
    <cellStyle name="Normal 10 12 4 2" xfId="38950"/>
    <cellStyle name="Normal 10 12 5" xfId="38951"/>
    <cellStyle name="Normal 10 12 6" xfId="38952"/>
    <cellStyle name="Normal 10 12 7" xfId="24079"/>
    <cellStyle name="Normal 10 12_AFS-Nino" xfId="38953"/>
    <cellStyle name="Normal 10 13" xfId="24727"/>
    <cellStyle name="Normal 10 13 2" xfId="38954"/>
    <cellStyle name="Normal 10 13 3" xfId="38955"/>
    <cellStyle name="Normal 10 14" xfId="24728"/>
    <cellStyle name="Normal 10 14 2" xfId="38956"/>
    <cellStyle name="Normal 10 14 3" xfId="38957"/>
    <cellStyle name="Normal 10 15" xfId="24729"/>
    <cellStyle name="Normal 10 15 2" xfId="38958"/>
    <cellStyle name="Normal 10 15 3" xfId="38959"/>
    <cellStyle name="Normal 10 16" xfId="24730"/>
    <cellStyle name="Normal 10 16 2" xfId="38960"/>
    <cellStyle name="Normal 10 16 2 2" xfId="38961"/>
    <cellStyle name="Normal 10 16 2 3" xfId="38962"/>
    <cellStyle name="Normal 10 16 3" xfId="38963"/>
    <cellStyle name="Normal 10 16 4" xfId="38964"/>
    <cellStyle name="Normal 10 16_AFS-Nino" xfId="38965"/>
    <cellStyle name="Normal 10 17" xfId="26162"/>
    <cellStyle name="Normal 10 17 2" xfId="38966"/>
    <cellStyle name="Normal 10 17 3" xfId="38967"/>
    <cellStyle name="Normal 10 18" xfId="25800"/>
    <cellStyle name="Normal 10 18 2" xfId="38968"/>
    <cellStyle name="Normal 10 18 3" xfId="38969"/>
    <cellStyle name="Normal 10 19" xfId="38970"/>
    <cellStyle name="Normal 10 19 2" xfId="38971"/>
    <cellStyle name="Normal 10 19 3" xfId="38972"/>
    <cellStyle name="Normal 10 2" xfId="9526"/>
    <cellStyle name="Normal 10 2 10" xfId="38973"/>
    <cellStyle name="Normal 10 2 11" xfId="38974"/>
    <cellStyle name="Normal 10 2 12" xfId="38975"/>
    <cellStyle name="Normal 10 2 13" xfId="22980"/>
    <cellStyle name="Normal 10 2 2" xfId="9527"/>
    <cellStyle name="Normal 10 2 2 2" xfId="24731"/>
    <cellStyle name="Normal 10 2 2 2 2" xfId="38976"/>
    <cellStyle name="Normal 10 2 2 2 2 2" xfId="38977"/>
    <cellStyle name="Normal 10 2 2 2 2 3" xfId="38978"/>
    <cellStyle name="Normal 10 2 2 2 3" xfId="38979"/>
    <cellStyle name="Normal 10 2 2 2 4" xfId="38980"/>
    <cellStyle name="Normal 10 2 2 2_AFS-Nino" xfId="38981"/>
    <cellStyle name="Normal 10 2 2 3" xfId="38982"/>
    <cellStyle name="Normal 10 2 2 3 2" xfId="38983"/>
    <cellStyle name="Normal 10 2 2 3 3" xfId="38984"/>
    <cellStyle name="Normal 10 2 2 4" xfId="38985"/>
    <cellStyle name="Normal 10 2 2 4 2" xfId="58502"/>
    <cellStyle name="Normal 10 2 2 5" xfId="38986"/>
    <cellStyle name="Normal 10 2 2 6" xfId="38987"/>
    <cellStyle name="Normal 10 2 2 7" xfId="23789"/>
    <cellStyle name="Normal 10 2 2_AFS-Nino" xfId="38988"/>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2 6" xfId="38989"/>
    <cellStyle name="Normal 10 2 3 3" xfId="9537"/>
    <cellStyle name="Normal 10 2 3 3 2" xfId="9538"/>
    <cellStyle name="Normal 10 2 3 3 3" xfId="9539"/>
    <cellStyle name="Normal 10 2 3 3 4" xfId="9540"/>
    <cellStyle name="Normal 10 2 3 3 5" xfId="38990"/>
    <cellStyle name="Normal 10 2 3 4" xfId="9541"/>
    <cellStyle name="Normal 10 2 3 4 2" xfId="24732"/>
    <cellStyle name="Normal 10 2 3 5" xfId="9542"/>
    <cellStyle name="Normal 10 2 3 6" xfId="9543"/>
    <cellStyle name="Normal 10 2 3 7" xfId="22260"/>
    <cellStyle name="Normal 10 2 4" xfId="24733"/>
    <cellStyle name="Normal 10 2 4 2" xfId="38991"/>
    <cellStyle name="Normal 10 2 4 3" xfId="38992"/>
    <cellStyle name="Normal 10 2 5" xfId="24734"/>
    <cellStyle name="Normal 10 2 5 2" xfId="38993"/>
    <cellStyle name="Normal 10 2 5 3" xfId="38994"/>
    <cellStyle name="Normal 10 2 6" xfId="24735"/>
    <cellStyle name="Normal 10 2 6 2" xfId="38995"/>
    <cellStyle name="Normal 10 2 6 2 2" xfId="38996"/>
    <cellStyle name="Normal 10 2 6 2 3" xfId="38997"/>
    <cellStyle name="Normal 10 2 6 3" xfId="38998"/>
    <cellStyle name="Normal 10 2 6 4" xfId="38999"/>
    <cellStyle name="Normal 10 2 6_AFS-Nino" xfId="39000"/>
    <cellStyle name="Normal 10 2 7" xfId="26053"/>
    <cellStyle name="Normal 10 2 7 2" xfId="39001"/>
    <cellStyle name="Normal 10 2 7 3" xfId="39002"/>
    <cellStyle name="Normal 10 2 8" xfId="25992"/>
    <cellStyle name="Normal 10 2 8 2" xfId="39003"/>
    <cellStyle name="Normal 10 2 8 3" xfId="39004"/>
    <cellStyle name="Normal 10 2 9" xfId="39005"/>
    <cellStyle name="Normal 10 2_AFS-Nino" xfId="39006"/>
    <cellStyle name="Normal 10 20" xfId="39007"/>
    <cellStyle name="Normal 10 21" xfId="39008"/>
    <cellStyle name="Normal 10 22" xfId="39009"/>
    <cellStyle name="Normal 10 23" xfId="39010"/>
    <cellStyle name="Normal 10 24" xfId="39011"/>
    <cellStyle name="Normal 10 25" xfId="39012"/>
    <cellStyle name="Normal 10 26" xfId="39013"/>
    <cellStyle name="Normal 10 27" xfId="39014"/>
    <cellStyle name="Normal 10 28" xfId="23272"/>
    <cellStyle name="Normal 10 29" xfId="58323"/>
    <cellStyle name="Normal 10 3" xfId="9544"/>
    <cellStyle name="Normal 10 3 10" xfId="39015"/>
    <cellStyle name="Normal 10 3 11" xfId="39016"/>
    <cellStyle name="Normal 10 3 12" xfId="22981"/>
    <cellStyle name="Normal 10 3 2" xfId="9545"/>
    <cellStyle name="Normal 10 3 2 2" xfId="24736"/>
    <cellStyle name="Normal 10 3 2 2 2" xfId="39017"/>
    <cellStyle name="Normal 10 3 2 2 2 2" xfId="39018"/>
    <cellStyle name="Normal 10 3 2 2 2 3" xfId="39019"/>
    <cellStyle name="Normal 10 3 2 2 3" xfId="39020"/>
    <cellStyle name="Normal 10 3 2 2 4" xfId="39021"/>
    <cellStyle name="Normal 10 3 2 2_AFS-Nino" xfId="39022"/>
    <cellStyle name="Normal 10 3 2 3" xfId="39023"/>
    <cellStyle name="Normal 10 3 2 3 2" xfId="39024"/>
    <cellStyle name="Normal 10 3 2 3 3" xfId="39025"/>
    <cellStyle name="Normal 10 3 2 4" xfId="39026"/>
    <cellStyle name="Normal 10 3 2 4 2" xfId="58503"/>
    <cellStyle name="Normal 10 3 2 5" xfId="39027"/>
    <cellStyle name="Normal 10 3 2 6" xfId="39028"/>
    <cellStyle name="Normal 10 3 2 7" xfId="23790"/>
    <cellStyle name="Normal 10 3 2_AFS-Nino" xfId="39029"/>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2 6" xfId="39030"/>
    <cellStyle name="Normal 10 3 3 3" xfId="9555"/>
    <cellStyle name="Normal 10 3 3 3 2" xfId="9556"/>
    <cellStyle name="Normal 10 3 3 3 3" xfId="9557"/>
    <cellStyle name="Normal 10 3 3 3 4" xfId="9558"/>
    <cellStyle name="Normal 10 3 3 3 5" xfId="39031"/>
    <cellStyle name="Normal 10 3 3 4" xfId="9559"/>
    <cellStyle name="Normal 10 3 3 4 2" xfId="24737"/>
    <cellStyle name="Normal 10 3 3 5" xfId="9560"/>
    <cellStyle name="Normal 10 3 3 6" xfId="9561"/>
    <cellStyle name="Normal 10 3 3 7" xfId="22261"/>
    <cellStyle name="Normal 10 3 4" xfId="24738"/>
    <cellStyle name="Normal 10 3 4 2" xfId="39032"/>
    <cellStyle name="Normal 10 3 4 3" xfId="39033"/>
    <cellStyle name="Normal 10 3 5" xfId="24739"/>
    <cellStyle name="Normal 10 3 5 2" xfId="39034"/>
    <cellStyle name="Normal 10 3 5 3" xfId="39035"/>
    <cellStyle name="Normal 10 3 6" xfId="24740"/>
    <cellStyle name="Normal 10 3 6 2" xfId="39036"/>
    <cellStyle name="Normal 10 3 6 2 2" xfId="39037"/>
    <cellStyle name="Normal 10 3 6 2 3" xfId="39038"/>
    <cellStyle name="Normal 10 3 6 3" xfId="39039"/>
    <cellStyle name="Normal 10 3 6 4" xfId="39040"/>
    <cellStyle name="Normal 10 3 6_AFS-Nino" xfId="39041"/>
    <cellStyle name="Normal 10 3 7" xfId="26054"/>
    <cellStyle name="Normal 10 3 7 2" xfId="39042"/>
    <cellStyle name="Normal 10 3 7 3" xfId="39043"/>
    <cellStyle name="Normal 10 3 8" xfId="25993"/>
    <cellStyle name="Normal 10 3 8 2" xfId="39044"/>
    <cellStyle name="Normal 10 3 8 3" xfId="39045"/>
    <cellStyle name="Normal 10 3 9" xfId="39046"/>
    <cellStyle name="Normal 10 3_AFS-Nino" xfId="39047"/>
    <cellStyle name="Normal 10 4" xfId="9562"/>
    <cellStyle name="Normal 10 4 10" xfId="39048"/>
    <cellStyle name="Normal 10 4 11" xfId="39049"/>
    <cellStyle name="Normal 10 4 12" xfId="22982"/>
    <cellStyle name="Normal 10 4 2" xfId="9563"/>
    <cellStyle name="Normal 10 4 2 2" xfId="9564"/>
    <cellStyle name="Normal 10 4 2 2 2" xfId="9565"/>
    <cellStyle name="Normal 10 4 2 2 2 2" xfId="39051"/>
    <cellStyle name="Normal 10 4 2 2 2 3" xfId="39052"/>
    <cellStyle name="Normal 10 4 2 2 2 4" xfId="39050"/>
    <cellStyle name="Normal 10 4 2 2 3" xfId="9566"/>
    <cellStyle name="Normal 10 4 2 2 3 2" xfId="39053"/>
    <cellStyle name="Normal 10 4 2 2 4" xfId="9567"/>
    <cellStyle name="Normal 10 4 2 2 4 2" xfId="39054"/>
    <cellStyle name="Normal 10 4 2 2 5" xfId="24741"/>
    <cellStyle name="Normal 10 4 2 2_AFS-Nino" xfId="39055"/>
    <cellStyle name="Normal 10 4 2 3" xfId="9568"/>
    <cellStyle name="Normal 10 4 2 3 2" xfId="39057"/>
    <cellStyle name="Normal 10 4 2 3 3" xfId="39058"/>
    <cellStyle name="Normal 10 4 2 3 4" xfId="39056"/>
    <cellStyle name="Normal 10 4 2 4" xfId="9569"/>
    <cellStyle name="Normal 10 4 2 4 2" xfId="39059"/>
    <cellStyle name="Normal 10 4 2 5" xfId="9570"/>
    <cellStyle name="Normal 10 4 2 5 2" xfId="39060"/>
    <cellStyle name="Normal 10 4 2 6" xfId="39061"/>
    <cellStyle name="Normal 10 4 2 7" xfId="23791"/>
    <cellStyle name="Normal 10 4 2_AFS-Nino" xfId="39062"/>
    <cellStyle name="Normal 10 4 3" xfId="9571"/>
    <cellStyle name="Normal 10 4 3 2" xfId="39063"/>
    <cellStyle name="Normal 10 4 3 3" xfId="39064"/>
    <cellStyle name="Normal 10 4 3 4" xfId="24742"/>
    <cellStyle name="Normal 10 4 4" xfId="9572"/>
    <cellStyle name="Normal 10 4 4 2" xfId="9573"/>
    <cellStyle name="Normal 10 4 4 2 2" xfId="39065"/>
    <cellStyle name="Normal 10 4 4 3" xfId="9574"/>
    <cellStyle name="Normal 10 4 4 3 2" xfId="39066"/>
    <cellStyle name="Normal 10 4 4 4" xfId="9575"/>
    <cellStyle name="Normal 10 4 4 5" xfId="24743"/>
    <cellStyle name="Normal 10 4 5" xfId="9576"/>
    <cellStyle name="Normal 10 4 5 2" xfId="39067"/>
    <cellStyle name="Normal 10 4 5 3" xfId="39068"/>
    <cellStyle name="Normal 10 4 5 4" xfId="24744"/>
    <cellStyle name="Normal 10 4 6" xfId="9577"/>
    <cellStyle name="Normal 10 4 6 2" xfId="39069"/>
    <cellStyle name="Normal 10 4 6 2 2" xfId="39070"/>
    <cellStyle name="Normal 10 4 6 2 3" xfId="39071"/>
    <cellStyle name="Normal 10 4 6 3" xfId="39072"/>
    <cellStyle name="Normal 10 4 6 4" xfId="39073"/>
    <cellStyle name="Normal 10 4 6 5" xfId="24745"/>
    <cellStyle name="Normal 10 4 6_AFS-Nino" xfId="39074"/>
    <cellStyle name="Normal 10 4 7" xfId="9578"/>
    <cellStyle name="Normal 10 4 7 2" xfId="39075"/>
    <cellStyle name="Normal 10 4 7 3" xfId="39076"/>
    <cellStyle name="Normal 10 4 7 4" xfId="26055"/>
    <cellStyle name="Normal 10 4 8" xfId="25991"/>
    <cellStyle name="Normal 10 4 8 2" xfId="39077"/>
    <cellStyle name="Normal 10 4 8 3" xfId="39078"/>
    <cellStyle name="Normal 10 4 9" xfId="39079"/>
    <cellStyle name="Normal 10 4_AFS-Nino" xfId="39080"/>
    <cellStyle name="Normal 10 5" xfId="9579"/>
    <cellStyle name="Normal 10 5 10" xfId="39081"/>
    <cellStyle name="Normal 10 5 11" xfId="39082"/>
    <cellStyle name="Normal 10 5 12" xfId="22983"/>
    <cellStyle name="Normal 10 5 13" xfId="22262"/>
    <cellStyle name="Normal 10 5 2" xfId="9580"/>
    <cellStyle name="Normal 10 5 2 2" xfId="9581"/>
    <cellStyle name="Normal 10 5 2 2 2" xfId="9582"/>
    <cellStyle name="Normal 10 5 2 2 2 2" xfId="39084"/>
    <cellStyle name="Normal 10 5 2 2 2 3" xfId="39085"/>
    <cellStyle name="Normal 10 5 2 2 2 4" xfId="39083"/>
    <cellStyle name="Normal 10 5 2 2 3" xfId="9583"/>
    <cellStyle name="Normal 10 5 2 2 3 2" xfId="39086"/>
    <cellStyle name="Normal 10 5 2 2 4" xfId="9584"/>
    <cellStyle name="Normal 10 5 2 2 4 2" xfId="39087"/>
    <cellStyle name="Normal 10 5 2 2 5" xfId="24746"/>
    <cellStyle name="Normal 10 5 2 2_AFS-Nino" xfId="39088"/>
    <cellStyle name="Normal 10 5 2 3" xfId="9585"/>
    <cellStyle name="Normal 10 5 2 3 2" xfId="39090"/>
    <cellStyle name="Normal 10 5 2 3 3" xfId="39091"/>
    <cellStyle name="Normal 10 5 2 3 4" xfId="39089"/>
    <cellStyle name="Normal 10 5 2 4" xfId="9586"/>
    <cellStyle name="Normal 10 5 2 4 2" xfId="39092"/>
    <cellStyle name="Normal 10 5 2 5" xfId="9587"/>
    <cellStyle name="Normal 10 5 2 5 2" xfId="39093"/>
    <cellStyle name="Normal 10 5 2 6" xfId="39094"/>
    <cellStyle name="Normal 10 5 2 7" xfId="23792"/>
    <cellStyle name="Normal 10 5 2_AFS-Nino" xfId="39095"/>
    <cellStyle name="Normal 10 5 3" xfId="9588"/>
    <cellStyle name="Normal 10 5 3 2" xfId="9589"/>
    <cellStyle name="Normal 10 5 3 2 2" xfId="39096"/>
    <cellStyle name="Normal 10 5 3 3" xfId="9590"/>
    <cellStyle name="Normal 10 5 3 3 2" xfId="39097"/>
    <cellStyle name="Normal 10 5 3 4" xfId="9591"/>
    <cellStyle name="Normal 10 5 3 5" xfId="24747"/>
    <cellStyle name="Normal 10 5 4" xfId="9592"/>
    <cellStyle name="Normal 10 5 4 2" xfId="39098"/>
    <cellStyle name="Normal 10 5 4 3" xfId="39099"/>
    <cellStyle name="Normal 10 5 4 4" xfId="24748"/>
    <cellStyle name="Normal 10 5 5" xfId="9593"/>
    <cellStyle name="Normal 10 5 5 2" xfId="39100"/>
    <cellStyle name="Normal 10 5 5 3" xfId="39101"/>
    <cellStyle name="Normal 10 5 5 4" xfId="24749"/>
    <cellStyle name="Normal 10 5 6" xfId="9594"/>
    <cellStyle name="Normal 10 5 6 2" xfId="39102"/>
    <cellStyle name="Normal 10 5 6 2 2" xfId="39103"/>
    <cellStyle name="Normal 10 5 6 2 3" xfId="39104"/>
    <cellStyle name="Normal 10 5 6 3" xfId="39105"/>
    <cellStyle name="Normal 10 5 6 4" xfId="39106"/>
    <cellStyle name="Normal 10 5 6 5" xfId="24750"/>
    <cellStyle name="Normal 10 5 6_AFS-Nino" xfId="39107"/>
    <cellStyle name="Normal 10 5 7" xfId="39108"/>
    <cellStyle name="Normal 10 5 8" xfId="39109"/>
    <cellStyle name="Normal 10 5 9" xfId="39110"/>
    <cellStyle name="Normal 10 5_AFS-Nino" xfId="39111"/>
    <cellStyle name="Normal 10 6" xfId="9595"/>
    <cellStyle name="Normal 10 6 10" xfId="39112"/>
    <cellStyle name="Normal 10 6 11" xfId="39113"/>
    <cellStyle name="Normal 10 6 12" xfId="22984"/>
    <cellStyle name="Normal 10 6 2" xfId="9596"/>
    <cellStyle name="Normal 10 6 2 2" xfId="9597"/>
    <cellStyle name="Normal 10 6 2 2 2" xfId="9598"/>
    <cellStyle name="Normal 10 6 2 2 2 2" xfId="39115"/>
    <cellStyle name="Normal 10 6 2 2 2 3" xfId="39116"/>
    <cellStyle name="Normal 10 6 2 2 2 4" xfId="39114"/>
    <cellStyle name="Normal 10 6 2 2 3" xfId="9599"/>
    <cellStyle name="Normal 10 6 2 2 3 2" xfId="39117"/>
    <cellStyle name="Normal 10 6 2 2 4" xfId="9600"/>
    <cellStyle name="Normal 10 6 2 2 4 2" xfId="39118"/>
    <cellStyle name="Normal 10 6 2 2 5" xfId="24751"/>
    <cellStyle name="Normal 10 6 2 2_AFS-Nino" xfId="39119"/>
    <cellStyle name="Normal 10 6 2 3" xfId="9601"/>
    <cellStyle name="Normal 10 6 2 3 2" xfId="39121"/>
    <cellStyle name="Normal 10 6 2 3 3" xfId="39122"/>
    <cellStyle name="Normal 10 6 2 3 4" xfId="39120"/>
    <cellStyle name="Normal 10 6 2 4" xfId="9602"/>
    <cellStyle name="Normal 10 6 2 4 2" xfId="39123"/>
    <cellStyle name="Normal 10 6 2 5" xfId="9603"/>
    <cellStyle name="Normal 10 6 2 5 2" xfId="39124"/>
    <cellStyle name="Normal 10 6 2 6" xfId="39125"/>
    <cellStyle name="Normal 10 6 2 7" xfId="23793"/>
    <cellStyle name="Normal 10 6 2_AFS-Nino" xfId="39126"/>
    <cellStyle name="Normal 10 6 3" xfId="9604"/>
    <cellStyle name="Normal 10 6 3 2" xfId="9605"/>
    <cellStyle name="Normal 10 6 3 2 2" xfId="39127"/>
    <cellStyle name="Normal 10 6 3 3" xfId="9606"/>
    <cellStyle name="Normal 10 6 3 3 2" xfId="39128"/>
    <cellStyle name="Normal 10 6 3 4" xfId="9607"/>
    <cellStyle name="Normal 10 6 3 5" xfId="24752"/>
    <cellStyle name="Normal 10 6 4" xfId="9608"/>
    <cellStyle name="Normal 10 6 4 2" xfId="39129"/>
    <cellStyle name="Normal 10 6 4 3" xfId="39130"/>
    <cellStyle name="Normal 10 6 4 4" xfId="24753"/>
    <cellStyle name="Normal 10 6 5" xfId="9609"/>
    <cellStyle name="Normal 10 6 5 2" xfId="39131"/>
    <cellStyle name="Normal 10 6 5 3" xfId="39132"/>
    <cellStyle name="Normal 10 6 5 4" xfId="24754"/>
    <cellStyle name="Normal 10 6 6" xfId="9610"/>
    <cellStyle name="Normal 10 6 6 2" xfId="39133"/>
    <cellStyle name="Normal 10 6 6 2 2" xfId="39134"/>
    <cellStyle name="Normal 10 6 6 2 3" xfId="39135"/>
    <cellStyle name="Normal 10 6 6 3" xfId="39136"/>
    <cellStyle name="Normal 10 6 6 4" xfId="39137"/>
    <cellStyle name="Normal 10 6 6 5" xfId="24755"/>
    <cellStyle name="Normal 10 6 6_AFS-Nino" xfId="39138"/>
    <cellStyle name="Normal 10 6 7" xfId="39139"/>
    <cellStyle name="Normal 10 6 8" xfId="39140"/>
    <cellStyle name="Normal 10 6 9" xfId="39141"/>
    <cellStyle name="Normal 10 6_AFS-Nino" xfId="39142"/>
    <cellStyle name="Normal 10 7" xfId="9611"/>
    <cellStyle name="Normal 10 7 10" xfId="39143"/>
    <cellStyle name="Normal 10 7 11" xfId="39144"/>
    <cellStyle name="Normal 10 7 12" xfId="22985"/>
    <cellStyle name="Normal 10 7 2" xfId="9612"/>
    <cellStyle name="Normal 10 7 2 2" xfId="9613"/>
    <cellStyle name="Normal 10 7 2 2 2" xfId="9614"/>
    <cellStyle name="Normal 10 7 2 2 2 2" xfId="39146"/>
    <cellStyle name="Normal 10 7 2 2 2 3" xfId="39147"/>
    <cellStyle name="Normal 10 7 2 2 2 4" xfId="39145"/>
    <cellStyle name="Normal 10 7 2 2 3" xfId="9615"/>
    <cellStyle name="Normal 10 7 2 2 3 2" xfId="39148"/>
    <cellStyle name="Normal 10 7 2 2 4" xfId="9616"/>
    <cellStyle name="Normal 10 7 2 2 4 2" xfId="39149"/>
    <cellStyle name="Normal 10 7 2 2 5" xfId="24756"/>
    <cellStyle name="Normal 10 7 2 2_AFS-Nino" xfId="39150"/>
    <cellStyle name="Normal 10 7 2 3" xfId="9617"/>
    <cellStyle name="Normal 10 7 2 3 2" xfId="39152"/>
    <cellStyle name="Normal 10 7 2 3 3" xfId="39153"/>
    <cellStyle name="Normal 10 7 2 3 4" xfId="39151"/>
    <cellStyle name="Normal 10 7 2 4" xfId="9618"/>
    <cellStyle name="Normal 10 7 2 4 2" xfId="39154"/>
    <cellStyle name="Normal 10 7 2 5" xfId="9619"/>
    <cellStyle name="Normal 10 7 2 5 2" xfId="39155"/>
    <cellStyle name="Normal 10 7 2 6" xfId="39156"/>
    <cellStyle name="Normal 10 7 2 7" xfId="23794"/>
    <cellStyle name="Normal 10 7 2_AFS-Nino" xfId="39157"/>
    <cellStyle name="Normal 10 7 3" xfId="9620"/>
    <cellStyle name="Normal 10 7 3 2" xfId="9621"/>
    <cellStyle name="Normal 10 7 3 2 2" xfId="39158"/>
    <cellStyle name="Normal 10 7 3 3" xfId="9622"/>
    <cellStyle name="Normal 10 7 3 3 2" xfId="39159"/>
    <cellStyle name="Normal 10 7 3 4" xfId="9623"/>
    <cellStyle name="Normal 10 7 3 5" xfId="24757"/>
    <cellStyle name="Normal 10 7 4" xfId="9624"/>
    <cellStyle name="Normal 10 7 4 2" xfId="39160"/>
    <cellStyle name="Normal 10 7 4 3" xfId="39161"/>
    <cellStyle name="Normal 10 7 4 4" xfId="24758"/>
    <cellStyle name="Normal 10 7 5" xfId="9625"/>
    <cellStyle name="Normal 10 7 5 2" xfId="39162"/>
    <cellStyle name="Normal 10 7 5 3" xfId="39163"/>
    <cellStyle name="Normal 10 7 5 4" xfId="24759"/>
    <cellStyle name="Normal 10 7 6" xfId="9626"/>
    <cellStyle name="Normal 10 7 6 2" xfId="39164"/>
    <cellStyle name="Normal 10 7 6 2 2" xfId="39165"/>
    <cellStyle name="Normal 10 7 6 2 3" xfId="39166"/>
    <cellStyle name="Normal 10 7 6 3" xfId="39167"/>
    <cellStyle name="Normal 10 7 6 4" xfId="39168"/>
    <cellStyle name="Normal 10 7 6 5" xfId="24760"/>
    <cellStyle name="Normal 10 7 6_AFS-Nino" xfId="39169"/>
    <cellStyle name="Normal 10 7 7" xfId="39170"/>
    <cellStyle name="Normal 10 7 8" xfId="39171"/>
    <cellStyle name="Normal 10 7 9" xfId="39172"/>
    <cellStyle name="Normal 10 7_AFS-Nino" xfId="39173"/>
    <cellStyle name="Normal 10 8" xfId="9627"/>
    <cellStyle name="Normal 10 8 10" xfId="39174"/>
    <cellStyle name="Normal 10 8 11" xfId="39175"/>
    <cellStyle name="Normal 10 8 12" xfId="22986"/>
    <cellStyle name="Normal 10 8 2" xfId="9628"/>
    <cellStyle name="Normal 10 8 2 2" xfId="9629"/>
    <cellStyle name="Normal 10 8 2 2 2" xfId="9630"/>
    <cellStyle name="Normal 10 8 2 2 2 2" xfId="39177"/>
    <cellStyle name="Normal 10 8 2 2 2 3" xfId="39178"/>
    <cellStyle name="Normal 10 8 2 2 2 4" xfId="39176"/>
    <cellStyle name="Normal 10 8 2 2 3" xfId="9631"/>
    <cellStyle name="Normal 10 8 2 2 3 2" xfId="39179"/>
    <cellStyle name="Normal 10 8 2 2 4" xfId="9632"/>
    <cellStyle name="Normal 10 8 2 2 4 2" xfId="39180"/>
    <cellStyle name="Normal 10 8 2 2 5" xfId="24761"/>
    <cellStyle name="Normal 10 8 2 2_AFS-Nino" xfId="39181"/>
    <cellStyle name="Normal 10 8 2 3" xfId="9633"/>
    <cellStyle name="Normal 10 8 2 3 2" xfId="39183"/>
    <cellStyle name="Normal 10 8 2 3 3" xfId="39184"/>
    <cellStyle name="Normal 10 8 2 3 4" xfId="39182"/>
    <cellStyle name="Normal 10 8 2 4" xfId="9634"/>
    <cellStyle name="Normal 10 8 2 4 2" xfId="39185"/>
    <cellStyle name="Normal 10 8 2 5" xfId="9635"/>
    <cellStyle name="Normal 10 8 2 5 2" xfId="39186"/>
    <cellStyle name="Normal 10 8 2 6" xfId="39187"/>
    <cellStyle name="Normal 10 8 2 7" xfId="23795"/>
    <cellStyle name="Normal 10 8 2_AFS-Nino" xfId="39188"/>
    <cellStyle name="Normal 10 8 3" xfId="9636"/>
    <cellStyle name="Normal 10 8 3 2" xfId="9637"/>
    <cellStyle name="Normal 10 8 3 2 2" xfId="39189"/>
    <cellStyle name="Normal 10 8 3 3" xfId="9638"/>
    <cellStyle name="Normal 10 8 3 3 2" xfId="39190"/>
    <cellStyle name="Normal 10 8 3 4" xfId="9639"/>
    <cellStyle name="Normal 10 8 3 5" xfId="24762"/>
    <cellStyle name="Normal 10 8 4" xfId="9640"/>
    <cellStyle name="Normal 10 8 4 2" xfId="39191"/>
    <cellStyle name="Normal 10 8 4 3" xfId="39192"/>
    <cellStyle name="Normal 10 8 4 4" xfId="24763"/>
    <cellStyle name="Normal 10 8 5" xfId="9641"/>
    <cellStyle name="Normal 10 8 5 2" xfId="39193"/>
    <cellStyle name="Normal 10 8 5 3" xfId="39194"/>
    <cellStyle name="Normal 10 8 5 4" xfId="24764"/>
    <cellStyle name="Normal 10 8 6" xfId="9642"/>
    <cellStyle name="Normal 10 8 6 2" xfId="39195"/>
    <cellStyle name="Normal 10 8 6 2 2" xfId="39196"/>
    <cellStyle name="Normal 10 8 6 2 3" xfId="39197"/>
    <cellStyle name="Normal 10 8 6 3" xfId="39198"/>
    <cellStyle name="Normal 10 8 6 4" xfId="39199"/>
    <cellStyle name="Normal 10 8 6 5" xfId="24765"/>
    <cellStyle name="Normal 10 8 6_AFS-Nino" xfId="39200"/>
    <cellStyle name="Normal 10 8 7" xfId="39201"/>
    <cellStyle name="Normal 10 8 8" xfId="39202"/>
    <cellStyle name="Normal 10 8 9" xfId="39203"/>
    <cellStyle name="Normal 10 8_AFS-Nino" xfId="39204"/>
    <cellStyle name="Normal 10 9" xfId="9643"/>
    <cellStyle name="Normal 10 9 10" xfId="39205"/>
    <cellStyle name="Normal 10 9 11" xfId="39206"/>
    <cellStyle name="Normal 10 9 12" xfId="22987"/>
    <cellStyle name="Normal 10 9 2" xfId="9644"/>
    <cellStyle name="Normal 10 9 2 2" xfId="9645"/>
    <cellStyle name="Normal 10 9 2 2 2" xfId="9646"/>
    <cellStyle name="Normal 10 9 2 2 2 2" xfId="39208"/>
    <cellStyle name="Normal 10 9 2 2 2 3" xfId="39209"/>
    <cellStyle name="Normal 10 9 2 2 2 4" xfId="39207"/>
    <cellStyle name="Normal 10 9 2 2 3" xfId="9647"/>
    <cellStyle name="Normal 10 9 2 2 3 2" xfId="39210"/>
    <cellStyle name="Normal 10 9 2 2 4" xfId="9648"/>
    <cellStyle name="Normal 10 9 2 2 4 2" xfId="39211"/>
    <cellStyle name="Normal 10 9 2 2 5" xfId="24766"/>
    <cellStyle name="Normal 10 9 2 2_AFS-Nino" xfId="39212"/>
    <cellStyle name="Normal 10 9 2 3" xfId="9649"/>
    <cellStyle name="Normal 10 9 2 3 2" xfId="39214"/>
    <cellStyle name="Normal 10 9 2 3 3" xfId="39215"/>
    <cellStyle name="Normal 10 9 2 3 4" xfId="39213"/>
    <cellStyle name="Normal 10 9 2 4" xfId="9650"/>
    <cellStyle name="Normal 10 9 2 4 2" xfId="39216"/>
    <cellStyle name="Normal 10 9 2 5" xfId="9651"/>
    <cellStyle name="Normal 10 9 2 5 2" xfId="39217"/>
    <cellStyle name="Normal 10 9 2 6" xfId="39218"/>
    <cellStyle name="Normal 10 9 2 7" xfId="23796"/>
    <cellStyle name="Normal 10 9 2_AFS-Nino" xfId="39219"/>
    <cellStyle name="Normal 10 9 3" xfId="9652"/>
    <cellStyle name="Normal 10 9 3 2" xfId="9653"/>
    <cellStyle name="Normal 10 9 3 2 2" xfId="39220"/>
    <cellStyle name="Normal 10 9 3 3" xfId="9654"/>
    <cellStyle name="Normal 10 9 3 3 2" xfId="39221"/>
    <cellStyle name="Normal 10 9 3 4" xfId="9655"/>
    <cellStyle name="Normal 10 9 3 5" xfId="24767"/>
    <cellStyle name="Normal 10 9 4" xfId="9656"/>
    <cellStyle name="Normal 10 9 4 2" xfId="39222"/>
    <cellStyle name="Normal 10 9 4 3" xfId="39223"/>
    <cellStyle name="Normal 10 9 4 4" xfId="24768"/>
    <cellStyle name="Normal 10 9 5" xfId="9657"/>
    <cellStyle name="Normal 10 9 5 2" xfId="39224"/>
    <cellStyle name="Normal 10 9 5 3" xfId="39225"/>
    <cellStyle name="Normal 10 9 5 4" xfId="24769"/>
    <cellStyle name="Normal 10 9 6" xfId="9658"/>
    <cellStyle name="Normal 10 9 6 2" xfId="39226"/>
    <cellStyle name="Normal 10 9 6 2 2" xfId="39227"/>
    <cellStyle name="Normal 10 9 6 2 3" xfId="39228"/>
    <cellStyle name="Normal 10 9 6 3" xfId="39229"/>
    <cellStyle name="Normal 10 9 6 4" xfId="39230"/>
    <cellStyle name="Normal 10 9 6 5" xfId="24770"/>
    <cellStyle name="Normal 10 9 6_AFS-Nino" xfId="39231"/>
    <cellStyle name="Normal 10 9 7" xfId="39232"/>
    <cellStyle name="Normal 10 9 8" xfId="39233"/>
    <cellStyle name="Normal 10 9 9" xfId="39234"/>
    <cellStyle name="Normal 10 9_AFS-Nino" xfId="39235"/>
    <cellStyle name="Normal 10_AFS-Nino" xfId="39236"/>
    <cellStyle name="Normal 100" xfId="9659"/>
    <cellStyle name="Normal 100 2" xfId="9660"/>
    <cellStyle name="Normal 100 2 2" xfId="58324"/>
    <cellStyle name="Normal 100 3" xfId="9661"/>
    <cellStyle name="Normal 100 4" xfId="9662"/>
    <cellStyle name="Normal 100 5" xfId="26328"/>
    <cellStyle name="Normal 100_PORTFOLIO" xfId="58833"/>
    <cellStyle name="Normal 101" xfId="9663"/>
    <cellStyle name="Normal 101 2" xfId="9664"/>
    <cellStyle name="Normal 101 2 2" xfId="58471"/>
    <cellStyle name="Normal 101 3" xfId="9665"/>
    <cellStyle name="Normal 101 4" xfId="9666"/>
    <cellStyle name="Normal 101 5" xfId="26317"/>
    <cellStyle name="Normal 101_PORTFOLIO" xfId="58834"/>
    <cellStyle name="Normal 102" xfId="9667"/>
    <cellStyle name="Normal 102 2" xfId="9668"/>
    <cellStyle name="Normal 102 2 2" xfId="58835"/>
    <cellStyle name="Normal 102 3" xfId="9669"/>
    <cellStyle name="Normal 102 4" xfId="9670"/>
    <cellStyle name="Normal 102 5" xfId="26316"/>
    <cellStyle name="Normal 102_PORTFOLIO" xfId="58836"/>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2 6" xfId="39237"/>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3 8" xfId="26315"/>
    <cellStyle name="Normal 103_PORTFOLIO" xfId="58837"/>
    <cellStyle name="Normal 104" xfId="9691"/>
    <cellStyle name="Normal 104 2" xfId="9692"/>
    <cellStyle name="Normal 104 3" xfId="9693"/>
    <cellStyle name="Normal 104 4" xfId="9694"/>
    <cellStyle name="Normal 104 5" xfId="26320"/>
    <cellStyle name="Normal 104_PORTFOLIO" xfId="58838"/>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2 6" xfId="39238"/>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5 8" xfId="26311"/>
    <cellStyle name="Normal 105_PORTFOLIO" xfId="58839"/>
    <cellStyle name="Normal 106" xfId="9715"/>
    <cellStyle name="Normal 106 2" xfId="9716"/>
    <cellStyle name="Normal 106 3" xfId="9717"/>
    <cellStyle name="Normal 106 4" xfId="9718"/>
    <cellStyle name="Normal 106 5" xfId="26326"/>
    <cellStyle name="Normal 106_PORTFOLIO" xfId="58840"/>
    <cellStyle name="Normal 107" xfId="9719"/>
    <cellStyle name="Normal 107 2" xfId="9720"/>
    <cellStyle name="Normal 107 2 2" xfId="58841"/>
    <cellStyle name="Normal 107 3" xfId="9721"/>
    <cellStyle name="Normal 107 4" xfId="9722"/>
    <cellStyle name="Normal 107 5" xfId="26325"/>
    <cellStyle name="Normal 107_PORTFOLIO" xfId="58842"/>
    <cellStyle name="Normal 108" xfId="9723"/>
    <cellStyle name="Normal 108 2" xfId="9724"/>
    <cellStyle name="Normal 108 3" xfId="9725"/>
    <cellStyle name="Normal 108 4" xfId="9726"/>
    <cellStyle name="Normal 108 5" xfId="26314"/>
    <cellStyle name="Normal 109" xfId="9727"/>
    <cellStyle name="Normal 109 2" xfId="9728"/>
    <cellStyle name="Normal 109 2 2" xfId="58843"/>
    <cellStyle name="Normal 109 3" xfId="9729"/>
    <cellStyle name="Normal 109 4" xfId="9730"/>
    <cellStyle name="Normal 109 5" xfId="26319"/>
    <cellStyle name="Normal 109_PORTFOLIO" xfId="58844"/>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2 5" xfId="39240"/>
    <cellStyle name="Normal 11 10 2 3" xfId="9738"/>
    <cellStyle name="Normal 11 10 2 3 2" xfId="39241"/>
    <cellStyle name="Normal 11 10 2 4" xfId="9739"/>
    <cellStyle name="Normal 11 10 2 5" xfId="9740"/>
    <cellStyle name="Normal 11 10 2 6" xfId="39239"/>
    <cellStyle name="Normal 11 10 3" xfId="9741"/>
    <cellStyle name="Normal 11 10 3 2" xfId="9742"/>
    <cellStyle name="Normal 11 10 3 3" xfId="9743"/>
    <cellStyle name="Normal 11 10 3 4" xfId="9744"/>
    <cellStyle name="Normal 11 10 3 5" xfId="39242"/>
    <cellStyle name="Normal 11 10 4" xfId="9745"/>
    <cellStyle name="Normal 11 10 4 2" xfId="39243"/>
    <cellStyle name="Normal 11 10 5" xfId="9746"/>
    <cellStyle name="Normal 11 10 6" xfId="9747"/>
    <cellStyle name="Normal 11 10 7" xfId="24771"/>
    <cellStyle name="Normal 11 11" xfId="9748"/>
    <cellStyle name="Normal 11 11 2" xfId="9749"/>
    <cellStyle name="Normal 11 11 2 2" xfId="39244"/>
    <cellStyle name="Normal 11 11 3" xfId="9750"/>
    <cellStyle name="Normal 11 11 3 2" xfId="39245"/>
    <cellStyle name="Normal 11 11 4" xfId="9751"/>
    <cellStyle name="Normal 11 11 5" xfId="26163"/>
    <cellStyle name="Normal 11 12" xfId="25801"/>
    <cellStyle name="Normal 11 12 2" xfId="39246"/>
    <cellStyle name="Normal 11 12 3" xfId="39247"/>
    <cellStyle name="Normal 11 13" xfId="39248"/>
    <cellStyle name="Normal 11 13 2" xfId="39249"/>
    <cellStyle name="Normal 11 13 3" xfId="39250"/>
    <cellStyle name="Normal 11 14" xfId="39251"/>
    <cellStyle name="Normal 11 15" xfId="39252"/>
    <cellStyle name="Normal 11 16" xfId="23274"/>
    <cellStyle name="Normal 11 2" xfId="9752"/>
    <cellStyle name="Normal 11 2 10" xfId="39253"/>
    <cellStyle name="Normal 11 2 11" xfId="39254"/>
    <cellStyle name="Normal 11 2 12" xfId="39255"/>
    <cellStyle name="Normal 11 2 13" xfId="22988"/>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2 5" xfId="39257"/>
    <cellStyle name="Normal 11 2 2 2 2 3" xfId="9760"/>
    <cellStyle name="Normal 11 2 2 2 2 3 2" xfId="39258"/>
    <cellStyle name="Normal 11 2 2 2 2 4" xfId="9761"/>
    <cellStyle name="Normal 11 2 2 2 2 5" xfId="9762"/>
    <cellStyle name="Normal 11 2 2 2 2 6" xfId="39256"/>
    <cellStyle name="Normal 11 2 2 2 3" xfId="9763"/>
    <cellStyle name="Normal 11 2 2 2 3 2" xfId="9764"/>
    <cellStyle name="Normal 11 2 2 2 3 3" xfId="9765"/>
    <cellStyle name="Normal 11 2 2 2 3 4" xfId="9766"/>
    <cellStyle name="Normal 11 2 2 2 3 5" xfId="39259"/>
    <cellStyle name="Normal 11 2 2 2 4" xfId="9767"/>
    <cellStyle name="Normal 11 2 2 2 4 2" xfId="39260"/>
    <cellStyle name="Normal 11 2 2 2 5" xfId="9768"/>
    <cellStyle name="Normal 11 2 2 2 6" xfId="9769"/>
    <cellStyle name="Normal 11 2 2 2 7" xfId="24772"/>
    <cellStyle name="Normal 11 2 2 2_AFS-Nino" xfId="39261"/>
    <cellStyle name="Normal 11 2 2 3" xfId="9770"/>
    <cellStyle name="Normal 11 2 2 3 2" xfId="9771"/>
    <cellStyle name="Normal 11 2 2 3 2 2" xfId="9772"/>
    <cellStyle name="Normal 11 2 2 3 2 3" xfId="9773"/>
    <cellStyle name="Normal 11 2 2 3 2 4" xfId="9774"/>
    <cellStyle name="Normal 11 2 2 3 2 5" xfId="39263"/>
    <cellStyle name="Normal 11 2 2 3 3" xfId="9775"/>
    <cellStyle name="Normal 11 2 2 3 3 2" xfId="39264"/>
    <cellStyle name="Normal 11 2 2 3 4" xfId="9776"/>
    <cellStyle name="Normal 11 2 2 3 5" xfId="9777"/>
    <cellStyle name="Normal 11 2 2 3 6" xfId="39262"/>
    <cellStyle name="Normal 11 2 2 4" xfId="9778"/>
    <cellStyle name="Normal 11 2 2 4 2" xfId="58504"/>
    <cellStyle name="Normal 11 2 2 4 3" xfId="39265"/>
    <cellStyle name="Normal 11 2 2 5" xfId="9779"/>
    <cellStyle name="Normal 11 2 2 5 2" xfId="9780"/>
    <cellStyle name="Normal 11 2 2 5 3" xfId="9781"/>
    <cellStyle name="Normal 11 2 2 5 4" xfId="9782"/>
    <cellStyle name="Normal 11 2 2 5 5" xfId="39266"/>
    <cellStyle name="Normal 11 2 2 6" xfId="9783"/>
    <cellStyle name="Normal 11 2 2 6 2" xfId="39267"/>
    <cellStyle name="Normal 11 2 2 7" xfId="9784"/>
    <cellStyle name="Normal 11 2 2 7 2" xfId="23797"/>
    <cellStyle name="Normal 11 2 2 8" xfId="9785"/>
    <cellStyle name="Normal 11 2 2_AFS-Nino" xfId="39268"/>
    <cellStyle name="Normal 11 2 3" xfId="9786"/>
    <cellStyle name="Normal 11 2 3 2" xfId="39269"/>
    <cellStyle name="Normal 11 2 3 3" xfId="39270"/>
    <cellStyle name="Normal 11 2 3 4" xfId="24773"/>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2 6" xfId="39271"/>
    <cellStyle name="Normal 11 2 4 3" xfId="9796"/>
    <cellStyle name="Normal 11 2 4 3 2" xfId="9797"/>
    <cellStyle name="Normal 11 2 4 3 3" xfId="9798"/>
    <cellStyle name="Normal 11 2 4 3 4" xfId="9799"/>
    <cellStyle name="Normal 11 2 4 3 5" xfId="39272"/>
    <cellStyle name="Normal 11 2 4 4" xfId="9800"/>
    <cellStyle name="Normal 11 2 4 5" xfId="9801"/>
    <cellStyle name="Normal 11 2 4 6" xfId="9802"/>
    <cellStyle name="Normal 11 2 4 7" xfId="24774"/>
    <cellStyle name="Normal 11 2 5" xfId="24775"/>
    <cellStyle name="Normal 11 2 5 2" xfId="39273"/>
    <cellStyle name="Normal 11 2 5 3" xfId="39274"/>
    <cellStyle name="Normal 11 2 6" xfId="24776"/>
    <cellStyle name="Normal 11 2 6 2" xfId="39275"/>
    <cellStyle name="Normal 11 2 6 2 2" xfId="39276"/>
    <cellStyle name="Normal 11 2 6 2 3" xfId="39277"/>
    <cellStyle name="Normal 11 2 6 3" xfId="39278"/>
    <cellStyle name="Normal 11 2 6 4" xfId="39279"/>
    <cellStyle name="Normal 11 2 6_AFS-Nino" xfId="39280"/>
    <cellStyle name="Normal 11 2 7" xfId="26056"/>
    <cellStyle name="Normal 11 2 7 2" xfId="39281"/>
    <cellStyle name="Normal 11 2 7 3" xfId="39282"/>
    <cellStyle name="Normal 11 2 7 4" xfId="39283"/>
    <cellStyle name="Normal 11 2 8" xfId="25995"/>
    <cellStyle name="Normal 11 2 8 2" xfId="39284"/>
    <cellStyle name="Normal 11 2 8 3" xfId="39285"/>
    <cellStyle name="Normal 11 2 8 4" xfId="39286"/>
    <cellStyle name="Normal 11 2 9" xfId="39287"/>
    <cellStyle name="Normal 11 2 9 2" xfId="39288"/>
    <cellStyle name="Normal 11 2 9 3" xfId="39289"/>
    <cellStyle name="Normal 11 2_AFS-Nino" xfId="39290"/>
    <cellStyle name="Normal 11 3" xfId="9803"/>
    <cellStyle name="Normal 11 3 10" xfId="39291"/>
    <cellStyle name="Normal 11 3 11" xfId="39292"/>
    <cellStyle name="Normal 11 3 12" xfId="39293"/>
    <cellStyle name="Normal 11 3 13" xfId="22989"/>
    <cellStyle name="Normal 11 3 2" xfId="9804"/>
    <cellStyle name="Normal 11 3 2 2" xfId="9805"/>
    <cellStyle name="Normal 11 3 2 2 2" xfId="9806"/>
    <cellStyle name="Normal 11 3 2 2 2 2" xfId="9807"/>
    <cellStyle name="Normal 11 3 2 2 2 2 2" xfId="39295"/>
    <cellStyle name="Normal 11 3 2 2 2 3" xfId="9808"/>
    <cellStyle name="Normal 11 3 2 2 2 3 2" xfId="39296"/>
    <cellStyle name="Normal 11 3 2 2 2 4" xfId="9809"/>
    <cellStyle name="Normal 11 3 2 2 2 5" xfId="39294"/>
    <cellStyle name="Normal 11 3 2 2 3" xfId="9810"/>
    <cellStyle name="Normal 11 3 2 2 3 2" xfId="39297"/>
    <cellStyle name="Normal 11 3 2 2 4" xfId="9811"/>
    <cellStyle name="Normal 11 3 2 2 4 2" xfId="39298"/>
    <cellStyle name="Normal 11 3 2 2 5" xfId="9812"/>
    <cellStyle name="Normal 11 3 2 2 6" xfId="24777"/>
    <cellStyle name="Normal 11 3 2 2_AFS-Nino" xfId="39299"/>
    <cellStyle name="Normal 11 3 2 3" xfId="9813"/>
    <cellStyle name="Normal 11 3 2 3 2" xfId="39301"/>
    <cellStyle name="Normal 11 3 2 3 3" xfId="39302"/>
    <cellStyle name="Normal 11 3 2 3 4" xfId="39300"/>
    <cellStyle name="Normal 11 3 2 4" xfId="9814"/>
    <cellStyle name="Normal 11 3 2 4 2" xfId="9815"/>
    <cellStyle name="Normal 11 3 2 4 2 2" xfId="58505"/>
    <cellStyle name="Normal 11 3 2 4 3" xfId="9816"/>
    <cellStyle name="Normal 11 3 2 4 4" xfId="9817"/>
    <cellStyle name="Normal 11 3 2 4 5" xfId="39303"/>
    <cellStyle name="Normal 11 3 2 5" xfId="9818"/>
    <cellStyle name="Normal 11 3 2 5 2" xfId="39304"/>
    <cellStyle name="Normal 11 3 2 6" xfId="9819"/>
    <cellStyle name="Normal 11 3 2 6 2" xfId="39305"/>
    <cellStyle name="Normal 11 3 2 7" xfId="9820"/>
    <cellStyle name="Normal 11 3 2 7 2" xfId="23798"/>
    <cellStyle name="Normal 11 3 2_AFS-Nino" xfId="39306"/>
    <cellStyle name="Normal 11 3 3" xfId="22263"/>
    <cellStyle name="Normal 11 3 3 2" xfId="39307"/>
    <cellStyle name="Normal 11 3 3 3" xfId="39308"/>
    <cellStyle name="Normal 11 3 3 4" xfId="24778"/>
    <cellStyle name="Normal 11 3 4" xfId="24779"/>
    <cellStyle name="Normal 11 3 4 2" xfId="39309"/>
    <cellStyle name="Normal 11 3 4 3" xfId="39310"/>
    <cellStyle name="Normal 11 3 5" xfId="24780"/>
    <cellStyle name="Normal 11 3 5 2" xfId="39311"/>
    <cellStyle name="Normal 11 3 5 3" xfId="39312"/>
    <cellStyle name="Normal 11 3 6" xfId="24781"/>
    <cellStyle name="Normal 11 3 6 2" xfId="39313"/>
    <cellStyle name="Normal 11 3 6 2 2" xfId="39314"/>
    <cellStyle name="Normal 11 3 6 2 3" xfId="39315"/>
    <cellStyle name="Normal 11 3 6 3" xfId="39316"/>
    <cellStyle name="Normal 11 3 6 4" xfId="39317"/>
    <cellStyle name="Normal 11 3 6_AFS-Nino" xfId="39318"/>
    <cellStyle name="Normal 11 3 7" xfId="26057"/>
    <cellStyle name="Normal 11 3 7 2" xfId="39319"/>
    <cellStyle name="Normal 11 3 7 3" xfId="39320"/>
    <cellStyle name="Normal 11 3 7 4" xfId="39321"/>
    <cellStyle name="Normal 11 3 8" xfId="25996"/>
    <cellStyle name="Normal 11 3 8 2" xfId="39322"/>
    <cellStyle name="Normal 11 3 8 3" xfId="39323"/>
    <cellStyle name="Normal 11 3 8 4" xfId="39324"/>
    <cellStyle name="Normal 11 3 9" xfId="39325"/>
    <cellStyle name="Normal 11 3_AFS-Nino" xfId="39326"/>
    <cellStyle name="Normal 11 4" xfId="9821"/>
    <cellStyle name="Normal 11 4 10" xfId="39327"/>
    <cellStyle name="Normal 11 4 11" xfId="39328"/>
    <cellStyle name="Normal 11 4 12" xfId="39329"/>
    <cellStyle name="Normal 11 4 13" xfId="22990"/>
    <cellStyle name="Normal 11 4 2" xfId="9822"/>
    <cellStyle name="Normal 11 4 2 2" xfId="9823"/>
    <cellStyle name="Normal 11 4 2 2 2" xfId="9824"/>
    <cellStyle name="Normal 11 4 2 2 2 2" xfId="39331"/>
    <cellStyle name="Normal 11 4 2 2 2 3" xfId="39332"/>
    <cellStyle name="Normal 11 4 2 2 2 4" xfId="39330"/>
    <cellStyle name="Normal 11 4 2 2 3" xfId="9825"/>
    <cellStyle name="Normal 11 4 2 2 3 2" xfId="39333"/>
    <cellStyle name="Normal 11 4 2 2 4" xfId="9826"/>
    <cellStyle name="Normal 11 4 2 2 4 2" xfId="39334"/>
    <cellStyle name="Normal 11 4 2 2 5" xfId="24782"/>
    <cellStyle name="Normal 11 4 2 2_AFS-Nino" xfId="39335"/>
    <cellStyle name="Normal 11 4 2 3" xfId="9827"/>
    <cellStyle name="Normal 11 4 2 3 2" xfId="39337"/>
    <cellStyle name="Normal 11 4 2 3 3" xfId="39338"/>
    <cellStyle name="Normal 11 4 2 3 4" xfId="39336"/>
    <cellStyle name="Normal 11 4 2 4" xfId="9828"/>
    <cellStyle name="Normal 11 4 2 4 2" xfId="39339"/>
    <cellStyle name="Normal 11 4 2 5" xfId="9829"/>
    <cellStyle name="Normal 11 4 2 5 2" xfId="39340"/>
    <cellStyle name="Normal 11 4 2 6" xfId="39341"/>
    <cellStyle name="Normal 11 4 2 7" xfId="23799"/>
    <cellStyle name="Normal 11 4 2_AFS-Nino" xfId="39342"/>
    <cellStyle name="Normal 11 4 3" xfId="9830"/>
    <cellStyle name="Normal 11 4 3 2" xfId="39343"/>
    <cellStyle name="Normal 11 4 3 3" xfId="39344"/>
    <cellStyle name="Normal 11 4 3 4" xfId="24783"/>
    <cellStyle name="Normal 11 4 4" xfId="9831"/>
    <cellStyle name="Normal 11 4 4 2" xfId="9832"/>
    <cellStyle name="Normal 11 4 4 2 2" xfId="39345"/>
    <cellStyle name="Normal 11 4 4 3" xfId="9833"/>
    <cellStyle name="Normal 11 4 4 3 2" xfId="39346"/>
    <cellStyle name="Normal 11 4 4 4" xfId="9834"/>
    <cellStyle name="Normal 11 4 4 5" xfId="24784"/>
    <cellStyle name="Normal 11 4 5" xfId="9835"/>
    <cellStyle name="Normal 11 4 5 2" xfId="39347"/>
    <cellStyle name="Normal 11 4 5 3" xfId="39348"/>
    <cellStyle name="Normal 11 4 5 4" xfId="24785"/>
    <cellStyle name="Normal 11 4 6" xfId="9836"/>
    <cellStyle name="Normal 11 4 6 2" xfId="39349"/>
    <cellStyle name="Normal 11 4 6 2 2" xfId="39350"/>
    <cellStyle name="Normal 11 4 6 2 3" xfId="39351"/>
    <cellStyle name="Normal 11 4 6 3" xfId="39352"/>
    <cellStyle name="Normal 11 4 6 4" xfId="39353"/>
    <cellStyle name="Normal 11 4 6 5" xfId="24786"/>
    <cellStyle name="Normal 11 4 6_AFS-Nino" xfId="39354"/>
    <cellStyle name="Normal 11 4 7" xfId="9837"/>
    <cellStyle name="Normal 11 4 7 2" xfId="39355"/>
    <cellStyle name="Normal 11 4 7 3" xfId="39356"/>
    <cellStyle name="Normal 11 4 7 4" xfId="39357"/>
    <cellStyle name="Normal 11 4 7 5" xfId="26058"/>
    <cellStyle name="Normal 11 4 8" xfId="25994"/>
    <cellStyle name="Normal 11 4 8 2" xfId="39358"/>
    <cellStyle name="Normal 11 4 8 3" xfId="39359"/>
    <cellStyle name="Normal 11 4 8 4" xfId="39360"/>
    <cellStyle name="Normal 11 4 9" xfId="39361"/>
    <cellStyle name="Normal 11 4_AFS-Nino" xfId="39362"/>
    <cellStyle name="Normal 11 5" xfId="9838"/>
    <cellStyle name="Normal 11 5 10" xfId="39363"/>
    <cellStyle name="Normal 11 5 11" xfId="39364"/>
    <cellStyle name="Normal 11 5 12" xfId="39365"/>
    <cellStyle name="Normal 11 5 13" xfId="22991"/>
    <cellStyle name="Normal 11 5 14" xfId="22264"/>
    <cellStyle name="Normal 11 5 2" xfId="9839"/>
    <cellStyle name="Normal 11 5 2 2" xfId="9840"/>
    <cellStyle name="Normal 11 5 2 2 2" xfId="9841"/>
    <cellStyle name="Normal 11 5 2 2 2 2" xfId="39367"/>
    <cellStyle name="Normal 11 5 2 2 2 3" xfId="39368"/>
    <cellStyle name="Normal 11 5 2 2 2 4" xfId="39366"/>
    <cellStyle name="Normal 11 5 2 2 3" xfId="9842"/>
    <cellStyle name="Normal 11 5 2 2 3 2" xfId="39369"/>
    <cellStyle name="Normal 11 5 2 2 4" xfId="9843"/>
    <cellStyle name="Normal 11 5 2 2 4 2" xfId="39370"/>
    <cellStyle name="Normal 11 5 2 2 5" xfId="24787"/>
    <cellStyle name="Normal 11 5 2 2_AFS-Nino" xfId="39371"/>
    <cellStyle name="Normal 11 5 2 3" xfId="9844"/>
    <cellStyle name="Normal 11 5 2 3 2" xfId="39373"/>
    <cellStyle name="Normal 11 5 2 3 3" xfId="39374"/>
    <cellStyle name="Normal 11 5 2 3 4" xfId="39372"/>
    <cellStyle name="Normal 11 5 2 4" xfId="9845"/>
    <cellStyle name="Normal 11 5 2 4 2" xfId="39375"/>
    <cellStyle name="Normal 11 5 2 5" xfId="9846"/>
    <cellStyle name="Normal 11 5 2 5 2" xfId="39376"/>
    <cellStyle name="Normal 11 5 2 6" xfId="39377"/>
    <cellStyle name="Normal 11 5 2 7" xfId="23800"/>
    <cellStyle name="Normal 11 5 2_AFS-Nino" xfId="39378"/>
    <cellStyle name="Normal 11 5 3" xfId="9847"/>
    <cellStyle name="Normal 11 5 3 2" xfId="9848"/>
    <cellStyle name="Normal 11 5 3 2 2" xfId="39379"/>
    <cellStyle name="Normal 11 5 3 3" xfId="9849"/>
    <cellStyle name="Normal 11 5 3 3 2" xfId="39380"/>
    <cellStyle name="Normal 11 5 3 4" xfId="9850"/>
    <cellStyle name="Normal 11 5 3 5" xfId="24788"/>
    <cellStyle name="Normal 11 5 4" xfId="9851"/>
    <cellStyle name="Normal 11 5 4 2" xfId="39381"/>
    <cellStyle name="Normal 11 5 4 3" xfId="39382"/>
    <cellStyle name="Normal 11 5 4 4" xfId="24789"/>
    <cellStyle name="Normal 11 5 5" xfId="9852"/>
    <cellStyle name="Normal 11 5 5 2" xfId="39383"/>
    <cellStyle name="Normal 11 5 5 3" xfId="39384"/>
    <cellStyle name="Normal 11 5 5 4" xfId="24790"/>
    <cellStyle name="Normal 11 5 6" xfId="9853"/>
    <cellStyle name="Normal 11 5 6 2" xfId="39385"/>
    <cellStyle name="Normal 11 5 6 2 2" xfId="39386"/>
    <cellStyle name="Normal 11 5 6 2 3" xfId="39387"/>
    <cellStyle name="Normal 11 5 6 3" xfId="39388"/>
    <cellStyle name="Normal 11 5 6 4" xfId="39389"/>
    <cellStyle name="Normal 11 5 6 5" xfId="24791"/>
    <cellStyle name="Normal 11 5 6_AFS-Nino" xfId="39390"/>
    <cellStyle name="Normal 11 5 7" xfId="39391"/>
    <cellStyle name="Normal 11 5 8" xfId="39392"/>
    <cellStyle name="Normal 11 5 9" xfId="39393"/>
    <cellStyle name="Normal 11 5_AFS-Nino" xfId="39394"/>
    <cellStyle name="Normal 11 6" xfId="9854"/>
    <cellStyle name="Normal 11 6 10" xfId="39395"/>
    <cellStyle name="Normal 11 6 11" xfId="39396"/>
    <cellStyle name="Normal 11 6 12" xfId="39397"/>
    <cellStyle name="Normal 11 6 13" xfId="22992"/>
    <cellStyle name="Normal 11 6 2" xfId="9855"/>
    <cellStyle name="Normal 11 6 2 2" xfId="9856"/>
    <cellStyle name="Normal 11 6 2 2 2" xfId="9857"/>
    <cellStyle name="Normal 11 6 2 2 2 2" xfId="39399"/>
    <cellStyle name="Normal 11 6 2 2 2 3" xfId="39400"/>
    <cellStyle name="Normal 11 6 2 2 2 4" xfId="39398"/>
    <cellStyle name="Normal 11 6 2 2 3" xfId="9858"/>
    <cellStyle name="Normal 11 6 2 2 3 2" xfId="39401"/>
    <cellStyle name="Normal 11 6 2 2 4" xfId="9859"/>
    <cellStyle name="Normal 11 6 2 2 4 2" xfId="39402"/>
    <cellStyle name="Normal 11 6 2 2 5" xfId="24792"/>
    <cellStyle name="Normal 11 6 2 2_AFS-Nino" xfId="39403"/>
    <cellStyle name="Normal 11 6 2 3" xfId="9860"/>
    <cellStyle name="Normal 11 6 2 3 2" xfId="39405"/>
    <cellStyle name="Normal 11 6 2 3 3" xfId="39406"/>
    <cellStyle name="Normal 11 6 2 3 4" xfId="39404"/>
    <cellStyle name="Normal 11 6 2 4" xfId="9861"/>
    <cellStyle name="Normal 11 6 2 4 2" xfId="39407"/>
    <cellStyle name="Normal 11 6 2 5" xfId="9862"/>
    <cellStyle name="Normal 11 6 2 5 2" xfId="39408"/>
    <cellStyle name="Normal 11 6 2 6" xfId="39409"/>
    <cellStyle name="Normal 11 6 2 7" xfId="23801"/>
    <cellStyle name="Normal 11 6 2_AFS-Nino" xfId="39410"/>
    <cellStyle name="Normal 11 6 3" xfId="9863"/>
    <cellStyle name="Normal 11 6 3 2" xfId="9864"/>
    <cellStyle name="Normal 11 6 3 2 2" xfId="39411"/>
    <cellStyle name="Normal 11 6 3 3" xfId="9865"/>
    <cellStyle name="Normal 11 6 3 3 2" xfId="39412"/>
    <cellStyle name="Normal 11 6 3 4" xfId="9866"/>
    <cellStyle name="Normal 11 6 3 5" xfId="24793"/>
    <cellStyle name="Normal 11 6 4" xfId="9867"/>
    <cellStyle name="Normal 11 6 4 2" xfId="39413"/>
    <cellStyle name="Normal 11 6 4 3" xfId="39414"/>
    <cellStyle name="Normal 11 6 4 4" xfId="24794"/>
    <cellStyle name="Normal 11 6 5" xfId="9868"/>
    <cellStyle name="Normal 11 6 5 2" xfId="39415"/>
    <cellStyle name="Normal 11 6 5 3" xfId="39416"/>
    <cellStyle name="Normal 11 6 5 4" xfId="24795"/>
    <cellStyle name="Normal 11 6 6" xfId="9869"/>
    <cellStyle name="Normal 11 6 6 2" xfId="39417"/>
    <cellStyle name="Normal 11 6 6 2 2" xfId="39418"/>
    <cellStyle name="Normal 11 6 6 2 3" xfId="39419"/>
    <cellStyle name="Normal 11 6 6 3" xfId="39420"/>
    <cellStyle name="Normal 11 6 6 4" xfId="39421"/>
    <cellStyle name="Normal 11 6 6 5" xfId="24796"/>
    <cellStyle name="Normal 11 6 6_AFS-Nino" xfId="39422"/>
    <cellStyle name="Normal 11 6 7" xfId="39423"/>
    <cellStyle name="Normal 11 6 8" xfId="39424"/>
    <cellStyle name="Normal 11 6 9" xfId="39425"/>
    <cellStyle name="Normal 11 6_AFS-Nino" xfId="39426"/>
    <cellStyle name="Normal 11 7" xfId="9870"/>
    <cellStyle name="Normal 11 7 10" xfId="39427"/>
    <cellStyle name="Normal 11 7 11" xfId="39428"/>
    <cellStyle name="Normal 11 7 12" xfId="22993"/>
    <cellStyle name="Normal 11 7 2" xfId="9871"/>
    <cellStyle name="Normal 11 7 2 2" xfId="9872"/>
    <cellStyle name="Normal 11 7 2 2 2" xfId="9873"/>
    <cellStyle name="Normal 11 7 2 2 2 2" xfId="39430"/>
    <cellStyle name="Normal 11 7 2 2 2 3" xfId="39431"/>
    <cellStyle name="Normal 11 7 2 2 2 4" xfId="39429"/>
    <cellStyle name="Normal 11 7 2 2 3" xfId="9874"/>
    <cellStyle name="Normal 11 7 2 2 3 2" xfId="39432"/>
    <cellStyle name="Normal 11 7 2 2 4" xfId="9875"/>
    <cellStyle name="Normal 11 7 2 2 4 2" xfId="39433"/>
    <cellStyle name="Normal 11 7 2 2 5" xfId="24797"/>
    <cellStyle name="Normal 11 7 2 2_AFS-Nino" xfId="39434"/>
    <cellStyle name="Normal 11 7 2 3" xfId="9876"/>
    <cellStyle name="Normal 11 7 2 3 2" xfId="39436"/>
    <cellStyle name="Normal 11 7 2 3 3" xfId="39437"/>
    <cellStyle name="Normal 11 7 2 3 4" xfId="39435"/>
    <cellStyle name="Normal 11 7 2 4" xfId="9877"/>
    <cellStyle name="Normal 11 7 2 4 2" xfId="39438"/>
    <cellStyle name="Normal 11 7 2 5" xfId="9878"/>
    <cellStyle name="Normal 11 7 2 5 2" xfId="39439"/>
    <cellStyle name="Normal 11 7 2 6" xfId="39440"/>
    <cellStyle name="Normal 11 7 2 7" xfId="23802"/>
    <cellStyle name="Normal 11 7 2_AFS-Nino" xfId="39441"/>
    <cellStyle name="Normal 11 7 3" xfId="9879"/>
    <cellStyle name="Normal 11 7 3 2" xfId="9880"/>
    <cellStyle name="Normal 11 7 3 2 2" xfId="39442"/>
    <cellStyle name="Normal 11 7 3 3" xfId="9881"/>
    <cellStyle name="Normal 11 7 3 3 2" xfId="39443"/>
    <cellStyle name="Normal 11 7 3 4" xfId="9882"/>
    <cellStyle name="Normal 11 7 3 5" xfId="24798"/>
    <cellStyle name="Normal 11 7 4" xfId="9883"/>
    <cellStyle name="Normal 11 7 4 2" xfId="39444"/>
    <cellStyle name="Normal 11 7 4 3" xfId="39445"/>
    <cellStyle name="Normal 11 7 4 4" xfId="24799"/>
    <cellStyle name="Normal 11 7 5" xfId="9884"/>
    <cellStyle name="Normal 11 7 5 2" xfId="39446"/>
    <cellStyle name="Normal 11 7 5 3" xfId="39447"/>
    <cellStyle name="Normal 11 7 5 4" xfId="24800"/>
    <cellStyle name="Normal 11 7 6" xfId="9885"/>
    <cellStyle name="Normal 11 7 6 2" xfId="39448"/>
    <cellStyle name="Normal 11 7 6 2 2" xfId="39449"/>
    <cellStyle name="Normal 11 7 6 2 3" xfId="39450"/>
    <cellStyle name="Normal 11 7 6 3" xfId="39451"/>
    <cellStyle name="Normal 11 7 6 4" xfId="39452"/>
    <cellStyle name="Normal 11 7 6 5" xfId="24801"/>
    <cellStyle name="Normal 11 7 6_AFS-Nino" xfId="39453"/>
    <cellStyle name="Normal 11 7 7" xfId="39454"/>
    <cellStyle name="Normal 11 7 8" xfId="39455"/>
    <cellStyle name="Normal 11 7 9" xfId="39456"/>
    <cellStyle name="Normal 11 7_AFS-Nino" xfId="39457"/>
    <cellStyle name="Normal 11 8" xfId="9886"/>
    <cellStyle name="Normal 11 8 10" xfId="39458"/>
    <cellStyle name="Normal 11 8 11" xfId="39459"/>
    <cellStyle name="Normal 11 8 12" xfId="22994"/>
    <cellStyle name="Normal 11 8 2" xfId="9887"/>
    <cellStyle name="Normal 11 8 2 2" xfId="9888"/>
    <cellStyle name="Normal 11 8 2 2 2" xfId="9889"/>
    <cellStyle name="Normal 11 8 2 2 2 2" xfId="39461"/>
    <cellStyle name="Normal 11 8 2 2 2 3" xfId="39462"/>
    <cellStyle name="Normal 11 8 2 2 2 4" xfId="39460"/>
    <cellStyle name="Normal 11 8 2 2 3" xfId="9890"/>
    <cellStyle name="Normal 11 8 2 2 3 2" xfId="39463"/>
    <cellStyle name="Normal 11 8 2 2 4" xfId="9891"/>
    <cellStyle name="Normal 11 8 2 2 4 2" xfId="39464"/>
    <cellStyle name="Normal 11 8 2 2 5" xfId="24802"/>
    <cellStyle name="Normal 11 8 2 2_AFS-Nino" xfId="39465"/>
    <cellStyle name="Normal 11 8 2 3" xfId="9892"/>
    <cellStyle name="Normal 11 8 2 3 2" xfId="39467"/>
    <cellStyle name="Normal 11 8 2 3 3" xfId="39468"/>
    <cellStyle name="Normal 11 8 2 3 4" xfId="39466"/>
    <cellStyle name="Normal 11 8 2 4" xfId="9893"/>
    <cellStyle name="Normal 11 8 2 4 2" xfId="39469"/>
    <cellStyle name="Normal 11 8 2 5" xfId="9894"/>
    <cellStyle name="Normal 11 8 2 5 2" xfId="39470"/>
    <cellStyle name="Normal 11 8 2 6" xfId="39471"/>
    <cellStyle name="Normal 11 8 2 7" xfId="23803"/>
    <cellStyle name="Normal 11 8 2_AFS-Nino" xfId="39472"/>
    <cellStyle name="Normal 11 8 3" xfId="9895"/>
    <cellStyle name="Normal 11 8 3 2" xfId="9896"/>
    <cellStyle name="Normal 11 8 3 2 2" xfId="39473"/>
    <cellStyle name="Normal 11 8 3 3" xfId="9897"/>
    <cellStyle name="Normal 11 8 3 3 2" xfId="39474"/>
    <cellStyle name="Normal 11 8 3 4" xfId="9898"/>
    <cellStyle name="Normal 11 8 3 5" xfId="24803"/>
    <cellStyle name="Normal 11 8 4" xfId="9899"/>
    <cellStyle name="Normal 11 8 4 2" xfId="39475"/>
    <cellStyle name="Normal 11 8 4 3" xfId="39476"/>
    <cellStyle name="Normal 11 8 4 4" xfId="24804"/>
    <cellStyle name="Normal 11 8 5" xfId="9900"/>
    <cellStyle name="Normal 11 8 5 2" xfId="39477"/>
    <cellStyle name="Normal 11 8 5 3" xfId="39478"/>
    <cellStyle name="Normal 11 8 5 4" xfId="24805"/>
    <cellStyle name="Normal 11 8 6" xfId="9901"/>
    <cellStyle name="Normal 11 8 6 2" xfId="39479"/>
    <cellStyle name="Normal 11 8 6 2 2" xfId="39480"/>
    <cellStyle name="Normal 11 8 6 2 3" xfId="39481"/>
    <cellStyle name="Normal 11 8 6 3" xfId="39482"/>
    <cellStyle name="Normal 11 8 6 4" xfId="39483"/>
    <cellStyle name="Normal 11 8 6 5" xfId="24806"/>
    <cellStyle name="Normal 11 8 6_AFS-Nino" xfId="39484"/>
    <cellStyle name="Normal 11 8 7" xfId="39485"/>
    <cellStyle name="Normal 11 8 8" xfId="39486"/>
    <cellStyle name="Normal 11 8 9" xfId="39487"/>
    <cellStyle name="Normal 11 8_AFS-Nino" xfId="39488"/>
    <cellStyle name="Normal 11 9" xfId="9902"/>
    <cellStyle name="Normal 11 9 2" xfId="9903"/>
    <cellStyle name="Normal 11 9 2 2" xfId="9904"/>
    <cellStyle name="Normal 11 9 2 2 2" xfId="9905"/>
    <cellStyle name="Normal 11 9 2 2 3" xfId="9906"/>
    <cellStyle name="Normal 11 9 2 2 4" xfId="9907"/>
    <cellStyle name="Normal 11 9 2 2 5" xfId="39490"/>
    <cellStyle name="Normal 11 9 2 3" xfId="9908"/>
    <cellStyle name="Normal 11 9 2 3 2" xfId="39491"/>
    <cellStyle name="Normal 11 9 2 4" xfId="9909"/>
    <cellStyle name="Normal 11 9 2 5" xfId="9910"/>
    <cellStyle name="Normal 11 9 2 6" xfId="39489"/>
    <cellStyle name="Normal 11 9 3" xfId="9911"/>
    <cellStyle name="Normal 11 9 3 2" xfId="9912"/>
    <cellStyle name="Normal 11 9 3 3" xfId="9913"/>
    <cellStyle name="Normal 11 9 3 4" xfId="9914"/>
    <cellStyle name="Normal 11 9 3 5" xfId="39492"/>
    <cellStyle name="Normal 11 9 4" xfId="9915"/>
    <cellStyle name="Normal 11 9 4 2" xfId="39493"/>
    <cellStyle name="Normal 11 9 5" xfId="9916"/>
    <cellStyle name="Normal 11 9 6" xfId="9917"/>
    <cellStyle name="Normal 11 9 7" xfId="24080"/>
    <cellStyle name="Normal 11_PORTFOLIO" xfId="58845"/>
    <cellStyle name="Normal 110" xfId="9918"/>
    <cellStyle name="Normal 110 2" xfId="9919"/>
    <cellStyle name="Normal 110 2 2" xfId="39494"/>
    <cellStyle name="Normal 110 3" xfId="9920"/>
    <cellStyle name="Normal 110 4" xfId="9921"/>
    <cellStyle name="Normal 110 5" xfId="26313"/>
    <cellStyle name="Normal 110_PORTFOLIO" xfId="58846"/>
    <cellStyle name="Normal 111" xfId="9922"/>
    <cellStyle name="Normal 111 2" xfId="9923"/>
    <cellStyle name="Normal 111 2 2" xfId="39495"/>
    <cellStyle name="Normal 111 3" xfId="9924"/>
    <cellStyle name="Normal 111 4" xfId="9925"/>
    <cellStyle name="Normal 111 5" xfId="26331"/>
    <cellStyle name="Normal 111_PORTFOLIO" xfId="58847"/>
    <cellStyle name="Normal 112" xfId="9926"/>
    <cellStyle name="Normal 112 2" xfId="9927"/>
    <cellStyle name="Normal 112 2 2" xfId="39497"/>
    <cellStyle name="Normal 112 3" xfId="9928"/>
    <cellStyle name="Normal 112 4" xfId="9929"/>
    <cellStyle name="Normal 112 5" xfId="39496"/>
    <cellStyle name="Normal 113" xfId="9930"/>
    <cellStyle name="Normal 113 2" xfId="9931"/>
    <cellStyle name="Normal 113 2 2" xfId="39499"/>
    <cellStyle name="Normal 113 3" xfId="9932"/>
    <cellStyle name="Normal 113 4" xfId="9933"/>
    <cellStyle name="Normal 113 5" xfId="39498"/>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8 5" xfId="39500"/>
    <cellStyle name="Normal 119" xfId="9954"/>
    <cellStyle name="Normal 119 2" xfId="39501"/>
    <cellStyle name="Normal 12" xfId="9955"/>
    <cellStyle name="Normal 12 10" xfId="9956"/>
    <cellStyle name="Normal 12 10 10" xfId="39502"/>
    <cellStyle name="Normal 12 10 11" xfId="39503"/>
    <cellStyle name="Normal 12 10 12" xfId="22995"/>
    <cellStyle name="Normal 12 10 2" xfId="9957"/>
    <cellStyle name="Normal 12 10 2 2" xfId="9958"/>
    <cellStyle name="Normal 12 10 2 2 2" xfId="9959"/>
    <cellStyle name="Normal 12 10 2 2 2 2" xfId="39505"/>
    <cellStyle name="Normal 12 10 2 2 2 3" xfId="39506"/>
    <cellStyle name="Normal 12 10 2 2 2 4" xfId="39504"/>
    <cellStyle name="Normal 12 10 2 2 3" xfId="9960"/>
    <cellStyle name="Normal 12 10 2 2 3 2" xfId="39507"/>
    <cellStyle name="Normal 12 10 2 2 4" xfId="9961"/>
    <cellStyle name="Normal 12 10 2 2 4 2" xfId="39508"/>
    <cellStyle name="Normal 12 10 2 2 5" xfId="24807"/>
    <cellStyle name="Normal 12 10 2 2_AFS-Nino" xfId="39509"/>
    <cellStyle name="Normal 12 10 2 3" xfId="9962"/>
    <cellStyle name="Normal 12 10 2 3 2" xfId="39511"/>
    <cellStyle name="Normal 12 10 2 3 3" xfId="39512"/>
    <cellStyle name="Normal 12 10 2 3 4" xfId="39510"/>
    <cellStyle name="Normal 12 10 2 4" xfId="9963"/>
    <cellStyle name="Normal 12 10 2 4 2" xfId="39513"/>
    <cellStyle name="Normal 12 10 2 5" xfId="9964"/>
    <cellStyle name="Normal 12 10 2 5 2" xfId="39514"/>
    <cellStyle name="Normal 12 10 2 6" xfId="39515"/>
    <cellStyle name="Normal 12 10 2 7" xfId="23804"/>
    <cellStyle name="Normal 12 10 2_AFS-Nino" xfId="39516"/>
    <cellStyle name="Normal 12 10 3" xfId="9965"/>
    <cellStyle name="Normal 12 10 3 2" xfId="9966"/>
    <cellStyle name="Normal 12 10 3 2 2" xfId="39517"/>
    <cellStyle name="Normal 12 10 3 3" xfId="9967"/>
    <cellStyle name="Normal 12 10 3 3 2" xfId="39518"/>
    <cellStyle name="Normal 12 10 3 4" xfId="9968"/>
    <cellStyle name="Normal 12 10 3 5" xfId="24808"/>
    <cellStyle name="Normal 12 10 4" xfId="9969"/>
    <cellStyle name="Normal 12 10 4 2" xfId="39519"/>
    <cellStyle name="Normal 12 10 4 3" xfId="39520"/>
    <cellStyle name="Normal 12 10 4 4" xfId="24809"/>
    <cellStyle name="Normal 12 10 5" xfId="9970"/>
    <cellStyle name="Normal 12 10 5 2" xfId="39521"/>
    <cellStyle name="Normal 12 10 5 3" xfId="39522"/>
    <cellStyle name="Normal 12 10 5 4" xfId="24810"/>
    <cellStyle name="Normal 12 10 6" xfId="9971"/>
    <cellStyle name="Normal 12 10 6 2" xfId="39523"/>
    <cellStyle name="Normal 12 10 6 2 2" xfId="39524"/>
    <cellStyle name="Normal 12 10 6 2 3" xfId="39525"/>
    <cellStyle name="Normal 12 10 6 3" xfId="39526"/>
    <cellStyle name="Normal 12 10 6 4" xfId="39527"/>
    <cellStyle name="Normal 12 10 6 5" xfId="24811"/>
    <cellStyle name="Normal 12 10 6_AFS-Nino" xfId="39528"/>
    <cellStyle name="Normal 12 10 7" xfId="39529"/>
    <cellStyle name="Normal 12 10 8" xfId="39530"/>
    <cellStyle name="Normal 12 10 9" xfId="39531"/>
    <cellStyle name="Normal 12 10_AFS-Nino" xfId="39532"/>
    <cellStyle name="Normal 12 11" xfId="9972"/>
    <cellStyle name="Normal 12 11 10" xfId="39533"/>
    <cellStyle name="Normal 12 11 11" xfId="39534"/>
    <cellStyle name="Normal 12 11 12" xfId="22996"/>
    <cellStyle name="Normal 12 11 2" xfId="9973"/>
    <cellStyle name="Normal 12 11 2 2" xfId="9974"/>
    <cellStyle name="Normal 12 11 2 2 2" xfId="9975"/>
    <cellStyle name="Normal 12 11 2 2 2 2" xfId="39536"/>
    <cellStyle name="Normal 12 11 2 2 2 3" xfId="39537"/>
    <cellStyle name="Normal 12 11 2 2 2 4" xfId="39535"/>
    <cellStyle name="Normal 12 11 2 2 3" xfId="9976"/>
    <cellStyle name="Normal 12 11 2 2 3 2" xfId="39538"/>
    <cellStyle name="Normal 12 11 2 2 4" xfId="9977"/>
    <cellStyle name="Normal 12 11 2 2 4 2" xfId="39539"/>
    <cellStyle name="Normal 12 11 2 2 5" xfId="24812"/>
    <cellStyle name="Normal 12 11 2 2_AFS-Nino" xfId="39540"/>
    <cellStyle name="Normal 12 11 2 3" xfId="9978"/>
    <cellStyle name="Normal 12 11 2 3 2" xfId="39542"/>
    <cellStyle name="Normal 12 11 2 3 3" xfId="39543"/>
    <cellStyle name="Normal 12 11 2 3 4" xfId="39541"/>
    <cellStyle name="Normal 12 11 2 4" xfId="9979"/>
    <cellStyle name="Normal 12 11 2 4 2" xfId="39544"/>
    <cellStyle name="Normal 12 11 2 5" xfId="9980"/>
    <cellStyle name="Normal 12 11 2 5 2" xfId="39545"/>
    <cellStyle name="Normal 12 11 2 6" xfId="39546"/>
    <cellStyle name="Normal 12 11 2 7" xfId="23805"/>
    <cellStyle name="Normal 12 11 2_AFS-Nino" xfId="39547"/>
    <cellStyle name="Normal 12 11 3" xfId="9981"/>
    <cellStyle name="Normal 12 11 3 2" xfId="9982"/>
    <cellStyle name="Normal 12 11 3 2 2" xfId="39548"/>
    <cellStyle name="Normal 12 11 3 3" xfId="9983"/>
    <cellStyle name="Normal 12 11 3 3 2" xfId="39549"/>
    <cellStyle name="Normal 12 11 3 4" xfId="9984"/>
    <cellStyle name="Normal 12 11 3 5" xfId="24813"/>
    <cellStyle name="Normal 12 11 4" xfId="9985"/>
    <cellStyle name="Normal 12 11 4 2" xfId="39550"/>
    <cellStyle name="Normal 12 11 4 3" xfId="39551"/>
    <cellStyle name="Normal 12 11 4 4" xfId="24814"/>
    <cellStyle name="Normal 12 11 5" xfId="9986"/>
    <cellStyle name="Normal 12 11 5 2" xfId="39552"/>
    <cellStyle name="Normal 12 11 5 3" xfId="39553"/>
    <cellStyle name="Normal 12 11 5 4" xfId="24815"/>
    <cellStyle name="Normal 12 11 6" xfId="9987"/>
    <cellStyle name="Normal 12 11 6 2" xfId="39554"/>
    <cellStyle name="Normal 12 11 6 2 2" xfId="39555"/>
    <cellStyle name="Normal 12 11 6 2 3" xfId="39556"/>
    <cellStyle name="Normal 12 11 6 3" xfId="39557"/>
    <cellStyle name="Normal 12 11 6 4" xfId="39558"/>
    <cellStyle name="Normal 12 11 6 5" xfId="24816"/>
    <cellStyle name="Normal 12 11 6_AFS-Nino" xfId="39559"/>
    <cellStyle name="Normal 12 11 7" xfId="39560"/>
    <cellStyle name="Normal 12 11 8" xfId="39561"/>
    <cellStyle name="Normal 12 11 9" xfId="39562"/>
    <cellStyle name="Normal 12 11_AFS-Nino" xfId="39563"/>
    <cellStyle name="Normal 12 12" xfId="9988"/>
    <cellStyle name="Normal 12 12 2" xfId="9989"/>
    <cellStyle name="Normal 12 12 2 2" xfId="9990"/>
    <cellStyle name="Normal 12 12 2 2 2" xfId="9991"/>
    <cellStyle name="Normal 12 12 2 2 3" xfId="9992"/>
    <cellStyle name="Normal 12 12 2 2 4" xfId="9993"/>
    <cellStyle name="Normal 12 12 2 2 5" xfId="39565"/>
    <cellStyle name="Normal 12 12 2 3" xfId="9994"/>
    <cellStyle name="Normal 12 12 2 3 2" xfId="39566"/>
    <cellStyle name="Normal 12 12 2 4" xfId="9995"/>
    <cellStyle name="Normal 12 12 2 5" xfId="9996"/>
    <cellStyle name="Normal 12 12 2 6" xfId="39564"/>
    <cellStyle name="Normal 12 12 3" xfId="9997"/>
    <cellStyle name="Normal 12 12 3 2" xfId="9998"/>
    <cellStyle name="Normal 12 12 3 3" xfId="9999"/>
    <cellStyle name="Normal 12 12 3 4" xfId="10000"/>
    <cellStyle name="Normal 12 12 3 5" xfId="39567"/>
    <cellStyle name="Normal 12 12 4" xfId="10001"/>
    <cellStyle name="Normal 12 12 4 2" xfId="39568"/>
    <cellStyle name="Normal 12 12 5" xfId="10002"/>
    <cellStyle name="Normal 12 12 6" xfId="10003"/>
    <cellStyle name="Normal 12 12 7" xfId="24113"/>
    <cellStyle name="Normal 12 13" xfId="10004"/>
    <cellStyle name="Normal 12 13 2" xfId="10005"/>
    <cellStyle name="Normal 12 13 2 2" xfId="10006"/>
    <cellStyle name="Normal 12 13 2 2 2" xfId="10007"/>
    <cellStyle name="Normal 12 13 2 2 3" xfId="10008"/>
    <cellStyle name="Normal 12 13 2 2 4" xfId="10009"/>
    <cellStyle name="Normal 12 13 2 2 5" xfId="39570"/>
    <cellStyle name="Normal 12 13 2 3" xfId="10010"/>
    <cellStyle name="Normal 12 13 2 3 2" xfId="39571"/>
    <cellStyle name="Normal 12 13 2 4" xfId="10011"/>
    <cellStyle name="Normal 12 13 2 5" xfId="10012"/>
    <cellStyle name="Normal 12 13 2 6" xfId="39569"/>
    <cellStyle name="Normal 12 13 3" xfId="10013"/>
    <cellStyle name="Normal 12 13 3 2" xfId="10014"/>
    <cellStyle name="Normal 12 13 3 3" xfId="10015"/>
    <cellStyle name="Normal 12 13 3 4" xfId="10016"/>
    <cellStyle name="Normal 12 13 3 5" xfId="39572"/>
    <cellStyle name="Normal 12 13 4" xfId="10017"/>
    <cellStyle name="Normal 12 13 4 2" xfId="39573"/>
    <cellStyle name="Normal 12 13 5" xfId="10018"/>
    <cellStyle name="Normal 12 13 6" xfId="10019"/>
    <cellStyle name="Normal 12 13 7" xfId="24817"/>
    <cellStyle name="Normal 12 14" xfId="10020"/>
    <cellStyle name="Normal 12 14 2" xfId="10021"/>
    <cellStyle name="Normal 12 14 2 2" xfId="39574"/>
    <cellStyle name="Normal 12 14 3" xfId="10022"/>
    <cellStyle name="Normal 12 14 3 2" xfId="39575"/>
    <cellStyle name="Normal 12 14 4" xfId="10023"/>
    <cellStyle name="Normal 12 14 5" xfId="26165"/>
    <cellStyle name="Normal 12 15" xfId="25802"/>
    <cellStyle name="Normal 12 15 2" xfId="39576"/>
    <cellStyle name="Normal 12 15 3" xfId="39577"/>
    <cellStyle name="Normal 12 16" xfId="39578"/>
    <cellStyle name="Normal 12 16 2" xfId="39579"/>
    <cellStyle name="Normal 12 16 3" xfId="39580"/>
    <cellStyle name="Normal 12 17" xfId="39581"/>
    <cellStyle name="Normal 12 18" xfId="39582"/>
    <cellStyle name="Normal 12 19" xfId="39583"/>
    <cellStyle name="Normal 12 2" xfId="10024"/>
    <cellStyle name="Normal 12 2 10" xfId="39584"/>
    <cellStyle name="Normal 12 2 11" xfId="39585"/>
    <cellStyle name="Normal 12 2 12" xfId="22997"/>
    <cellStyle name="Normal 12 2 2" xfId="10025"/>
    <cellStyle name="Normal 12 2 2 10" xfId="39586"/>
    <cellStyle name="Normal 12 2 2 11" xfId="39587"/>
    <cellStyle name="Normal 12 2 2 12" xfId="23436"/>
    <cellStyle name="Normal 12 2 2 2" xfId="24231"/>
    <cellStyle name="Normal 12 2 2 2 2" xfId="39588"/>
    <cellStyle name="Normal 12 2 2 2 2 2" xfId="39589"/>
    <cellStyle name="Normal 12 2 2 2 2 3" xfId="39590"/>
    <cellStyle name="Normal 12 2 2 2 3" xfId="39591"/>
    <cellStyle name="Normal 12 2 2 2 4" xfId="39592"/>
    <cellStyle name="Normal 12 2 2 2_AFS-Nino" xfId="39593"/>
    <cellStyle name="Normal 12 2 2 3" xfId="24818"/>
    <cellStyle name="Normal 12 2 2 3 2" xfId="39594"/>
    <cellStyle name="Normal 12 2 2 3 2 2" xfId="39595"/>
    <cellStyle name="Normal 12 2 2 3 2 3" xfId="39596"/>
    <cellStyle name="Normal 12 2 2 3 3" xfId="39597"/>
    <cellStyle name="Normal 12 2 2 3 4" xfId="39598"/>
    <cellStyle name="Normal 12 2 2 3_AFS-Nino" xfId="39599"/>
    <cellStyle name="Normal 12 2 2 4" xfId="39600"/>
    <cellStyle name="Normal 12 2 2 4 2" xfId="39601"/>
    <cellStyle name="Normal 12 2 2 4 3" xfId="39602"/>
    <cellStyle name="Normal 12 2 2 5" xfId="39603"/>
    <cellStyle name="Normal 12 2 2 5 2" xfId="58506"/>
    <cellStyle name="Normal 12 2 2 6" xfId="39604"/>
    <cellStyle name="Normal 12 2 2 7" xfId="39605"/>
    <cellStyle name="Normal 12 2 2 8" xfId="39606"/>
    <cellStyle name="Normal 12 2 2 9" xfId="39607"/>
    <cellStyle name="Normal 12 2 2_AFS-Nino" xfId="39608"/>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2 5" xfId="39610"/>
    <cellStyle name="Normal 12 2 3 2 3" xfId="10032"/>
    <cellStyle name="Normal 12 2 3 2 3 2" xfId="39611"/>
    <cellStyle name="Normal 12 2 3 2 4" xfId="10033"/>
    <cellStyle name="Normal 12 2 3 2 5" xfId="10034"/>
    <cellStyle name="Normal 12 2 3 2 6" xfId="39609"/>
    <cellStyle name="Normal 12 2 3 3" xfId="10035"/>
    <cellStyle name="Normal 12 2 3 3 2" xfId="10036"/>
    <cellStyle name="Normal 12 2 3 3 3" xfId="10037"/>
    <cellStyle name="Normal 12 2 3 3 4" xfId="10038"/>
    <cellStyle name="Normal 12 2 3 3 5" xfId="39612"/>
    <cellStyle name="Normal 12 2 3 4" xfId="10039"/>
    <cellStyle name="Normal 12 2 3 4 2" xfId="39613"/>
    <cellStyle name="Normal 12 2 3 5" xfId="10040"/>
    <cellStyle name="Normal 12 2 3 5 2" xfId="23806"/>
    <cellStyle name="Normal 12 2 3 6" xfId="10041"/>
    <cellStyle name="Normal 12 2 3 7" xfId="22265"/>
    <cellStyle name="Normal 12 2 3_AFS-Nino" xfId="39614"/>
    <cellStyle name="Normal 12 2 4" xfId="24819"/>
    <cellStyle name="Normal 12 2 4 2" xfId="39615"/>
    <cellStyle name="Normal 12 2 4 2 2" xfId="39616"/>
    <cellStyle name="Normal 12 2 4 2 3" xfId="39617"/>
    <cellStyle name="Normal 12 2 4 3" xfId="39618"/>
    <cellStyle name="Normal 12 2 4 4" xfId="39619"/>
    <cellStyle name="Normal 12 2 4_AFS-Nino" xfId="39620"/>
    <cellStyle name="Normal 12 2 5" xfId="26059"/>
    <cellStyle name="Normal 12 2 5 2" xfId="39621"/>
    <cellStyle name="Normal 12 2 5 3" xfId="39622"/>
    <cellStyle name="Normal 12 2 6" xfId="25998"/>
    <cellStyle name="Normal 12 2 6 2" xfId="39623"/>
    <cellStyle name="Normal 12 2 6 3" xfId="39624"/>
    <cellStyle name="Normal 12 2 7" xfId="39625"/>
    <cellStyle name="Normal 12 2 7 2" xfId="39626"/>
    <cellStyle name="Normal 12 2 7 3" xfId="39627"/>
    <cellStyle name="Normal 12 2 8" xfId="39628"/>
    <cellStyle name="Normal 12 2 9" xfId="39629"/>
    <cellStyle name="Normal 12 2_AFS-Nino" xfId="39630"/>
    <cellStyle name="Normal 12 20" xfId="39631"/>
    <cellStyle name="Normal 12 21" xfId="39632"/>
    <cellStyle name="Normal 12 22" xfId="39633"/>
    <cellStyle name="Normal 12 23" xfId="39634"/>
    <cellStyle name="Normal 12 24" xfId="39635"/>
    <cellStyle name="Normal 12 25" xfId="23314"/>
    <cellStyle name="Normal 12 26" xfId="58325"/>
    <cellStyle name="Normal 12 3" xfId="10042"/>
    <cellStyle name="Normal 12 3 10" xfId="39636"/>
    <cellStyle name="Normal 12 3 11" xfId="39637"/>
    <cellStyle name="Normal 12 3 12" xfId="39638"/>
    <cellStyle name="Normal 12 3 13" xfId="22998"/>
    <cellStyle name="Normal 12 3 2" xfId="10043"/>
    <cellStyle name="Normal 12 3 2 2" xfId="10044"/>
    <cellStyle name="Normal 12 3 2 2 2" xfId="10045"/>
    <cellStyle name="Normal 12 3 2 2 2 2" xfId="10046"/>
    <cellStyle name="Normal 12 3 2 2 2 2 2" xfId="39640"/>
    <cellStyle name="Normal 12 3 2 2 2 3" xfId="10047"/>
    <cellStyle name="Normal 12 3 2 2 2 3 2" xfId="39641"/>
    <cellStyle name="Normal 12 3 2 2 2 4" xfId="10048"/>
    <cellStyle name="Normal 12 3 2 2 2 5" xfId="39639"/>
    <cellStyle name="Normal 12 3 2 2 3" xfId="10049"/>
    <cellStyle name="Normal 12 3 2 2 3 2" xfId="39642"/>
    <cellStyle name="Normal 12 3 2 2 4" xfId="10050"/>
    <cellStyle name="Normal 12 3 2 2 4 2" xfId="39643"/>
    <cellStyle name="Normal 12 3 2 2 5" xfId="10051"/>
    <cellStyle name="Normal 12 3 2 2 6" xfId="24820"/>
    <cellStyle name="Normal 12 3 2 2_AFS-Nino" xfId="39644"/>
    <cellStyle name="Normal 12 3 2 3" xfId="10052"/>
    <cellStyle name="Normal 12 3 2 3 2" xfId="39646"/>
    <cellStyle name="Normal 12 3 2 3 3" xfId="39647"/>
    <cellStyle name="Normal 12 3 2 3 4" xfId="39645"/>
    <cellStyle name="Normal 12 3 2 4" xfId="10053"/>
    <cellStyle name="Normal 12 3 2 4 2" xfId="10054"/>
    <cellStyle name="Normal 12 3 2 4 2 2" xfId="58507"/>
    <cellStyle name="Normal 12 3 2 4 3" xfId="10055"/>
    <cellStyle name="Normal 12 3 2 4 4" xfId="10056"/>
    <cellStyle name="Normal 12 3 2 4 5" xfId="39648"/>
    <cellStyle name="Normal 12 3 2 5" xfId="10057"/>
    <cellStyle name="Normal 12 3 2 5 2" xfId="39649"/>
    <cellStyle name="Normal 12 3 2 6" xfId="10058"/>
    <cellStyle name="Normal 12 3 2 6 2" xfId="39650"/>
    <cellStyle name="Normal 12 3 2 7" xfId="10059"/>
    <cellStyle name="Normal 12 3 2 7 2" xfId="23807"/>
    <cellStyle name="Normal 12 3 2_AFS-Nino" xfId="39651"/>
    <cellStyle name="Normal 12 3 3" xfId="22266"/>
    <cellStyle name="Normal 12 3 3 2" xfId="39652"/>
    <cellStyle name="Normal 12 3 3 3" xfId="39653"/>
    <cellStyle name="Normal 12 3 3 4" xfId="24821"/>
    <cellStyle name="Normal 12 3 4" xfId="24822"/>
    <cellStyle name="Normal 12 3 4 2" xfId="39654"/>
    <cellStyle name="Normal 12 3 4 3" xfId="39655"/>
    <cellStyle name="Normal 12 3 5" xfId="24823"/>
    <cellStyle name="Normal 12 3 5 2" xfId="39656"/>
    <cellStyle name="Normal 12 3 5 3" xfId="39657"/>
    <cellStyle name="Normal 12 3 6" xfId="24824"/>
    <cellStyle name="Normal 12 3 6 2" xfId="39658"/>
    <cellStyle name="Normal 12 3 6 2 2" xfId="39659"/>
    <cellStyle name="Normal 12 3 6 2 3" xfId="39660"/>
    <cellStyle name="Normal 12 3 6 3" xfId="39661"/>
    <cellStyle name="Normal 12 3 6 4" xfId="39662"/>
    <cellStyle name="Normal 12 3 6_AFS-Nino" xfId="39663"/>
    <cellStyle name="Normal 12 3 7" xfId="26060"/>
    <cellStyle name="Normal 12 3 7 2" xfId="39664"/>
    <cellStyle name="Normal 12 3 7 3" xfId="39665"/>
    <cellStyle name="Normal 12 3 8" xfId="25999"/>
    <cellStyle name="Normal 12 3 8 2" xfId="39666"/>
    <cellStyle name="Normal 12 3 8 3" xfId="39667"/>
    <cellStyle name="Normal 12 3 9" xfId="39668"/>
    <cellStyle name="Normal 12 3_AFS-Nino" xfId="39669"/>
    <cellStyle name="Normal 12 4" xfId="10060"/>
    <cellStyle name="Normal 12 4 10" xfId="39670"/>
    <cellStyle name="Normal 12 4 11" xfId="39671"/>
    <cellStyle name="Normal 12 4 12" xfId="39672"/>
    <cellStyle name="Normal 12 4 13" xfId="22999"/>
    <cellStyle name="Normal 12 4 2" xfId="10061"/>
    <cellStyle name="Normal 12 4 2 2" xfId="10062"/>
    <cellStyle name="Normal 12 4 2 2 2" xfId="10063"/>
    <cellStyle name="Normal 12 4 2 2 2 2" xfId="39674"/>
    <cellStyle name="Normal 12 4 2 2 2 3" xfId="39675"/>
    <cellStyle name="Normal 12 4 2 2 2 4" xfId="39673"/>
    <cellStyle name="Normal 12 4 2 2 3" xfId="10064"/>
    <cellStyle name="Normal 12 4 2 2 3 2" xfId="39676"/>
    <cellStyle name="Normal 12 4 2 2 4" xfId="10065"/>
    <cellStyle name="Normal 12 4 2 2 4 2" xfId="39677"/>
    <cellStyle name="Normal 12 4 2 2 5" xfId="24825"/>
    <cellStyle name="Normal 12 4 2 2_AFS-Nino" xfId="39678"/>
    <cellStyle name="Normal 12 4 2 3" xfId="10066"/>
    <cellStyle name="Normal 12 4 2 3 2" xfId="39680"/>
    <cellStyle name="Normal 12 4 2 3 3" xfId="39681"/>
    <cellStyle name="Normal 12 4 2 3 4" xfId="39679"/>
    <cellStyle name="Normal 12 4 2 4" xfId="10067"/>
    <cellStyle name="Normal 12 4 2 4 2" xfId="39682"/>
    <cellStyle name="Normal 12 4 2 5" xfId="10068"/>
    <cellStyle name="Normal 12 4 2 5 2" xfId="39683"/>
    <cellStyle name="Normal 12 4 2 6" xfId="39684"/>
    <cellStyle name="Normal 12 4 2 7" xfId="23808"/>
    <cellStyle name="Normal 12 4 2_AFS-Nino" xfId="39685"/>
    <cellStyle name="Normal 12 4 3" xfId="10069"/>
    <cellStyle name="Normal 12 4 3 2" xfId="39686"/>
    <cellStyle name="Normal 12 4 3 3" xfId="39687"/>
    <cellStyle name="Normal 12 4 3 4" xfId="24826"/>
    <cellStyle name="Normal 12 4 4" xfId="10070"/>
    <cellStyle name="Normal 12 4 4 2" xfId="10071"/>
    <cellStyle name="Normal 12 4 4 2 2" xfId="39688"/>
    <cellStyle name="Normal 12 4 4 3" xfId="10072"/>
    <cellStyle name="Normal 12 4 4 3 2" xfId="39689"/>
    <cellStyle name="Normal 12 4 4 4" xfId="10073"/>
    <cellStyle name="Normal 12 4 4 5" xfId="24827"/>
    <cellStyle name="Normal 12 4 5" xfId="10074"/>
    <cellStyle name="Normal 12 4 5 2" xfId="39690"/>
    <cellStyle name="Normal 12 4 5 3" xfId="39691"/>
    <cellStyle name="Normal 12 4 5 4" xfId="24828"/>
    <cellStyle name="Normal 12 4 6" xfId="10075"/>
    <cellStyle name="Normal 12 4 6 2" xfId="39692"/>
    <cellStyle name="Normal 12 4 6 2 2" xfId="39693"/>
    <cellStyle name="Normal 12 4 6 2 3" xfId="39694"/>
    <cellStyle name="Normal 12 4 6 3" xfId="39695"/>
    <cellStyle name="Normal 12 4 6 4" xfId="39696"/>
    <cellStyle name="Normal 12 4 6 5" xfId="24829"/>
    <cellStyle name="Normal 12 4 6_AFS-Nino" xfId="39697"/>
    <cellStyle name="Normal 12 4 7" xfId="10076"/>
    <cellStyle name="Normal 12 4 7 2" xfId="39698"/>
    <cellStyle name="Normal 12 4 7 3" xfId="39699"/>
    <cellStyle name="Normal 12 4 7 4" xfId="26061"/>
    <cellStyle name="Normal 12 4 8" xfId="25997"/>
    <cellStyle name="Normal 12 4 8 2" xfId="39700"/>
    <cellStyle name="Normal 12 4 8 3" xfId="39701"/>
    <cellStyle name="Normal 12 4 9" xfId="39702"/>
    <cellStyle name="Normal 12 4_AFS-Nino" xfId="39703"/>
    <cellStyle name="Normal 12 5" xfId="10077"/>
    <cellStyle name="Normal 12 5 10" xfId="39704"/>
    <cellStyle name="Normal 12 5 11" xfId="39705"/>
    <cellStyle name="Normal 12 5 12" xfId="23000"/>
    <cellStyle name="Normal 12 5 2" xfId="10078"/>
    <cellStyle name="Normal 12 5 2 2" xfId="10079"/>
    <cellStyle name="Normal 12 5 2 2 2" xfId="10080"/>
    <cellStyle name="Normal 12 5 2 2 2 2" xfId="39707"/>
    <cellStyle name="Normal 12 5 2 2 2 3" xfId="39708"/>
    <cellStyle name="Normal 12 5 2 2 2 4" xfId="39706"/>
    <cellStyle name="Normal 12 5 2 2 3" xfId="10081"/>
    <cellStyle name="Normal 12 5 2 2 3 2" xfId="39709"/>
    <cellStyle name="Normal 12 5 2 2 4" xfId="10082"/>
    <cellStyle name="Normal 12 5 2 2 4 2" xfId="39710"/>
    <cellStyle name="Normal 12 5 2 2 5" xfId="24830"/>
    <cellStyle name="Normal 12 5 2 2_AFS-Nino" xfId="39711"/>
    <cellStyle name="Normal 12 5 2 3" xfId="10083"/>
    <cellStyle name="Normal 12 5 2 3 2" xfId="39713"/>
    <cellStyle name="Normal 12 5 2 3 3" xfId="39714"/>
    <cellStyle name="Normal 12 5 2 3 4" xfId="39712"/>
    <cellStyle name="Normal 12 5 2 4" xfId="10084"/>
    <cellStyle name="Normal 12 5 2 4 2" xfId="39715"/>
    <cellStyle name="Normal 12 5 2 5" xfId="10085"/>
    <cellStyle name="Normal 12 5 2 5 2" xfId="39716"/>
    <cellStyle name="Normal 12 5 2 6" xfId="39717"/>
    <cellStyle name="Normal 12 5 2 7" xfId="23809"/>
    <cellStyle name="Normal 12 5 2_AFS-Nino" xfId="39718"/>
    <cellStyle name="Normal 12 5 3" xfId="10086"/>
    <cellStyle name="Normal 12 5 3 2" xfId="39719"/>
    <cellStyle name="Normal 12 5 3 3" xfId="39720"/>
    <cellStyle name="Normal 12 5 3 4" xfId="24831"/>
    <cellStyle name="Normal 12 5 4" xfId="10087"/>
    <cellStyle name="Normal 12 5 4 2" xfId="10088"/>
    <cellStyle name="Normal 12 5 4 2 2" xfId="39721"/>
    <cellStyle name="Normal 12 5 4 3" xfId="10089"/>
    <cellStyle name="Normal 12 5 4 3 2" xfId="39722"/>
    <cellStyle name="Normal 12 5 4 4" xfId="10090"/>
    <cellStyle name="Normal 12 5 4 5" xfId="24832"/>
    <cellStyle name="Normal 12 5 5" xfId="10091"/>
    <cellStyle name="Normal 12 5 5 2" xfId="39723"/>
    <cellStyle name="Normal 12 5 5 3" xfId="39724"/>
    <cellStyle name="Normal 12 5 5 4" xfId="24833"/>
    <cellStyle name="Normal 12 5 6" xfId="10092"/>
    <cellStyle name="Normal 12 5 6 2" xfId="39725"/>
    <cellStyle name="Normal 12 5 6 2 2" xfId="39726"/>
    <cellStyle name="Normal 12 5 6 2 3" xfId="39727"/>
    <cellStyle name="Normal 12 5 6 3" xfId="39728"/>
    <cellStyle name="Normal 12 5 6 4" xfId="39729"/>
    <cellStyle name="Normal 12 5 6 5" xfId="24834"/>
    <cellStyle name="Normal 12 5 6_AFS-Nino" xfId="39730"/>
    <cellStyle name="Normal 12 5 7" xfId="10093"/>
    <cellStyle name="Normal 12 5 7 2" xfId="39732"/>
    <cellStyle name="Normal 12 5 7 3" xfId="39733"/>
    <cellStyle name="Normal 12 5 7 4" xfId="39731"/>
    <cellStyle name="Normal 12 5 8" xfId="39734"/>
    <cellStyle name="Normal 12 5 9" xfId="39735"/>
    <cellStyle name="Normal 12 5_AFS-Nino" xfId="39736"/>
    <cellStyle name="Normal 12 6" xfId="10094"/>
    <cellStyle name="Normal 12 6 10" xfId="39737"/>
    <cellStyle name="Normal 12 6 11" xfId="39738"/>
    <cellStyle name="Normal 12 6 12" xfId="23001"/>
    <cellStyle name="Normal 12 6 2" xfId="10095"/>
    <cellStyle name="Normal 12 6 2 2" xfId="10096"/>
    <cellStyle name="Normal 12 6 2 2 2" xfId="10097"/>
    <cellStyle name="Normal 12 6 2 2 2 2" xfId="39740"/>
    <cellStyle name="Normal 12 6 2 2 2 3" xfId="39741"/>
    <cellStyle name="Normal 12 6 2 2 2 4" xfId="39739"/>
    <cellStyle name="Normal 12 6 2 2 3" xfId="10098"/>
    <cellStyle name="Normal 12 6 2 2 3 2" xfId="39742"/>
    <cellStyle name="Normal 12 6 2 2 4" xfId="10099"/>
    <cellStyle name="Normal 12 6 2 2 4 2" xfId="39743"/>
    <cellStyle name="Normal 12 6 2 2 5" xfId="24835"/>
    <cellStyle name="Normal 12 6 2 2_AFS-Nino" xfId="39744"/>
    <cellStyle name="Normal 12 6 2 3" xfId="10100"/>
    <cellStyle name="Normal 12 6 2 3 2" xfId="39746"/>
    <cellStyle name="Normal 12 6 2 3 3" xfId="39747"/>
    <cellStyle name="Normal 12 6 2 3 4" xfId="39745"/>
    <cellStyle name="Normal 12 6 2 4" xfId="10101"/>
    <cellStyle name="Normal 12 6 2 4 2" xfId="39748"/>
    <cellStyle name="Normal 12 6 2 5" xfId="10102"/>
    <cellStyle name="Normal 12 6 2 5 2" xfId="39749"/>
    <cellStyle name="Normal 12 6 2 6" xfId="39750"/>
    <cellStyle name="Normal 12 6 2 7" xfId="23810"/>
    <cellStyle name="Normal 12 6 2_AFS-Nino" xfId="39751"/>
    <cellStyle name="Normal 12 6 3" xfId="10103"/>
    <cellStyle name="Normal 12 6 3 2" xfId="39752"/>
    <cellStyle name="Normal 12 6 3 3" xfId="39753"/>
    <cellStyle name="Normal 12 6 3 4" xfId="24836"/>
    <cellStyle name="Normal 12 6 4" xfId="10104"/>
    <cellStyle name="Normal 12 6 4 2" xfId="10105"/>
    <cellStyle name="Normal 12 6 4 2 2" xfId="39754"/>
    <cellStyle name="Normal 12 6 4 3" xfId="10106"/>
    <cellStyle name="Normal 12 6 4 3 2" xfId="39755"/>
    <cellStyle name="Normal 12 6 4 4" xfId="10107"/>
    <cellStyle name="Normal 12 6 4 5" xfId="24837"/>
    <cellStyle name="Normal 12 6 5" xfId="10108"/>
    <cellStyle name="Normal 12 6 5 2" xfId="39756"/>
    <cellStyle name="Normal 12 6 5 3" xfId="39757"/>
    <cellStyle name="Normal 12 6 5 4" xfId="24838"/>
    <cellStyle name="Normal 12 6 6" xfId="10109"/>
    <cellStyle name="Normal 12 6 6 2" xfId="39758"/>
    <cellStyle name="Normal 12 6 6 2 2" xfId="39759"/>
    <cellStyle name="Normal 12 6 6 2 3" xfId="39760"/>
    <cellStyle name="Normal 12 6 6 3" xfId="39761"/>
    <cellStyle name="Normal 12 6 6 4" xfId="39762"/>
    <cellStyle name="Normal 12 6 6 5" xfId="24839"/>
    <cellStyle name="Normal 12 6 6_AFS-Nino" xfId="39763"/>
    <cellStyle name="Normal 12 6 7" xfId="10110"/>
    <cellStyle name="Normal 12 6 7 2" xfId="39765"/>
    <cellStyle name="Normal 12 6 7 3" xfId="39766"/>
    <cellStyle name="Normal 12 6 7 4" xfId="39764"/>
    <cellStyle name="Normal 12 6 8" xfId="39767"/>
    <cellStyle name="Normal 12 6 9" xfId="39768"/>
    <cellStyle name="Normal 12 6_AFS-Nino" xfId="39769"/>
    <cellStyle name="Normal 12 7" xfId="10111"/>
    <cellStyle name="Normal 12 7 10" xfId="39770"/>
    <cellStyle name="Normal 12 7 11" xfId="39771"/>
    <cellStyle name="Normal 12 7 12" xfId="23002"/>
    <cellStyle name="Normal 12 7 2" xfId="10112"/>
    <cellStyle name="Normal 12 7 2 2" xfId="10113"/>
    <cellStyle name="Normal 12 7 2 2 2" xfId="10114"/>
    <cellStyle name="Normal 12 7 2 2 2 2" xfId="39773"/>
    <cellStyle name="Normal 12 7 2 2 2 3" xfId="39774"/>
    <cellStyle name="Normal 12 7 2 2 2 4" xfId="39772"/>
    <cellStyle name="Normal 12 7 2 2 3" xfId="10115"/>
    <cellStyle name="Normal 12 7 2 2 3 2" xfId="39775"/>
    <cellStyle name="Normal 12 7 2 2 4" xfId="10116"/>
    <cellStyle name="Normal 12 7 2 2 4 2" xfId="39776"/>
    <cellStyle name="Normal 12 7 2 2 5" xfId="24840"/>
    <cellStyle name="Normal 12 7 2 2_AFS-Nino" xfId="39777"/>
    <cellStyle name="Normal 12 7 2 3" xfId="10117"/>
    <cellStyle name="Normal 12 7 2 3 2" xfId="39779"/>
    <cellStyle name="Normal 12 7 2 3 3" xfId="39780"/>
    <cellStyle name="Normal 12 7 2 3 4" xfId="39778"/>
    <cellStyle name="Normal 12 7 2 4" xfId="10118"/>
    <cellStyle name="Normal 12 7 2 4 2" xfId="39781"/>
    <cellStyle name="Normal 12 7 2 5" xfId="10119"/>
    <cellStyle name="Normal 12 7 2 5 2" xfId="39782"/>
    <cellStyle name="Normal 12 7 2 6" xfId="39783"/>
    <cellStyle name="Normal 12 7 2 7" xfId="23811"/>
    <cellStyle name="Normal 12 7 2_AFS-Nino" xfId="39784"/>
    <cellStyle name="Normal 12 7 3" xfId="10120"/>
    <cellStyle name="Normal 12 7 3 2" xfId="39785"/>
    <cellStyle name="Normal 12 7 3 3" xfId="39786"/>
    <cellStyle name="Normal 12 7 3 4" xfId="24841"/>
    <cellStyle name="Normal 12 7 4" xfId="10121"/>
    <cellStyle name="Normal 12 7 4 2" xfId="10122"/>
    <cellStyle name="Normal 12 7 4 2 2" xfId="39787"/>
    <cellStyle name="Normal 12 7 4 3" xfId="10123"/>
    <cellStyle name="Normal 12 7 4 3 2" xfId="39788"/>
    <cellStyle name="Normal 12 7 4 4" xfId="10124"/>
    <cellStyle name="Normal 12 7 4 5" xfId="24842"/>
    <cellStyle name="Normal 12 7 5" xfId="10125"/>
    <cellStyle name="Normal 12 7 5 2" xfId="39789"/>
    <cellStyle name="Normal 12 7 5 3" xfId="39790"/>
    <cellStyle name="Normal 12 7 5 4" xfId="24843"/>
    <cellStyle name="Normal 12 7 6" xfId="10126"/>
    <cellStyle name="Normal 12 7 6 2" xfId="39791"/>
    <cellStyle name="Normal 12 7 6 2 2" xfId="39792"/>
    <cellStyle name="Normal 12 7 6 2 3" xfId="39793"/>
    <cellStyle name="Normal 12 7 6 3" xfId="39794"/>
    <cellStyle name="Normal 12 7 6 4" xfId="39795"/>
    <cellStyle name="Normal 12 7 6 5" xfId="24844"/>
    <cellStyle name="Normal 12 7 6_AFS-Nino" xfId="39796"/>
    <cellStyle name="Normal 12 7 7" xfId="10127"/>
    <cellStyle name="Normal 12 7 7 2" xfId="39798"/>
    <cellStyle name="Normal 12 7 7 3" xfId="39799"/>
    <cellStyle name="Normal 12 7 7 4" xfId="39797"/>
    <cellStyle name="Normal 12 7 8" xfId="39800"/>
    <cellStyle name="Normal 12 7 9" xfId="39801"/>
    <cellStyle name="Normal 12 7_AFS-Nino" xfId="39802"/>
    <cellStyle name="Normal 12 8" xfId="10128"/>
    <cellStyle name="Normal 12 8 10" xfId="39803"/>
    <cellStyle name="Normal 12 8 11" xfId="39804"/>
    <cellStyle name="Normal 12 8 12" xfId="23003"/>
    <cellStyle name="Normal 12 8 2" xfId="10129"/>
    <cellStyle name="Normal 12 8 2 2" xfId="10130"/>
    <cellStyle name="Normal 12 8 2 2 2" xfId="10131"/>
    <cellStyle name="Normal 12 8 2 2 2 2" xfId="39806"/>
    <cellStyle name="Normal 12 8 2 2 2 3" xfId="39807"/>
    <cellStyle name="Normal 12 8 2 2 2 4" xfId="39805"/>
    <cellStyle name="Normal 12 8 2 2 3" xfId="10132"/>
    <cellStyle name="Normal 12 8 2 2 3 2" xfId="39808"/>
    <cellStyle name="Normal 12 8 2 2 4" xfId="10133"/>
    <cellStyle name="Normal 12 8 2 2 4 2" xfId="39809"/>
    <cellStyle name="Normal 12 8 2 2 5" xfId="24845"/>
    <cellStyle name="Normal 12 8 2 2_AFS-Nino" xfId="39810"/>
    <cellStyle name="Normal 12 8 2 3" xfId="10134"/>
    <cellStyle name="Normal 12 8 2 3 2" xfId="39812"/>
    <cellStyle name="Normal 12 8 2 3 3" xfId="39813"/>
    <cellStyle name="Normal 12 8 2 3 4" xfId="39811"/>
    <cellStyle name="Normal 12 8 2 4" xfId="10135"/>
    <cellStyle name="Normal 12 8 2 4 2" xfId="39814"/>
    <cellStyle name="Normal 12 8 2 5" xfId="10136"/>
    <cellStyle name="Normal 12 8 2 5 2" xfId="39815"/>
    <cellStyle name="Normal 12 8 2 6" xfId="39816"/>
    <cellStyle name="Normal 12 8 2 7" xfId="23812"/>
    <cellStyle name="Normal 12 8 2_AFS-Nino" xfId="39817"/>
    <cellStyle name="Normal 12 8 3" xfId="10137"/>
    <cellStyle name="Normal 12 8 3 2" xfId="10138"/>
    <cellStyle name="Normal 12 8 3 2 2" xfId="39818"/>
    <cellStyle name="Normal 12 8 3 3" xfId="10139"/>
    <cellStyle name="Normal 12 8 3 3 2" xfId="39819"/>
    <cellStyle name="Normal 12 8 3 4" xfId="10140"/>
    <cellStyle name="Normal 12 8 3 5" xfId="24846"/>
    <cellStyle name="Normal 12 8 4" xfId="10141"/>
    <cellStyle name="Normal 12 8 4 2" xfId="39820"/>
    <cellStyle name="Normal 12 8 4 3" xfId="39821"/>
    <cellStyle name="Normal 12 8 4 4" xfId="24847"/>
    <cellStyle name="Normal 12 8 5" xfId="10142"/>
    <cellStyle name="Normal 12 8 5 2" xfId="39822"/>
    <cellStyle name="Normal 12 8 5 3" xfId="39823"/>
    <cellStyle name="Normal 12 8 5 4" xfId="24848"/>
    <cellStyle name="Normal 12 8 6" xfId="10143"/>
    <cellStyle name="Normal 12 8 6 2" xfId="39824"/>
    <cellStyle name="Normal 12 8 6 2 2" xfId="39825"/>
    <cellStyle name="Normal 12 8 6 2 3" xfId="39826"/>
    <cellStyle name="Normal 12 8 6 3" xfId="39827"/>
    <cellStyle name="Normal 12 8 6 4" xfId="39828"/>
    <cellStyle name="Normal 12 8 6 5" xfId="24849"/>
    <cellStyle name="Normal 12 8 6_AFS-Nino" xfId="39829"/>
    <cellStyle name="Normal 12 8 7" xfId="39830"/>
    <cellStyle name="Normal 12 8 8" xfId="39831"/>
    <cellStyle name="Normal 12 8 9" xfId="39832"/>
    <cellStyle name="Normal 12 8_AFS-Nino" xfId="39833"/>
    <cellStyle name="Normal 12 9" xfId="10144"/>
    <cellStyle name="Normal 12 9 10" xfId="39834"/>
    <cellStyle name="Normal 12 9 11" xfId="39835"/>
    <cellStyle name="Normal 12 9 12" xfId="23004"/>
    <cellStyle name="Normal 12 9 2" xfId="10145"/>
    <cellStyle name="Normal 12 9 2 2" xfId="10146"/>
    <cellStyle name="Normal 12 9 2 2 2" xfId="10147"/>
    <cellStyle name="Normal 12 9 2 2 2 2" xfId="39837"/>
    <cellStyle name="Normal 12 9 2 2 2 3" xfId="39838"/>
    <cellStyle name="Normal 12 9 2 2 2 4" xfId="39836"/>
    <cellStyle name="Normal 12 9 2 2 3" xfId="10148"/>
    <cellStyle name="Normal 12 9 2 2 3 2" xfId="39839"/>
    <cellStyle name="Normal 12 9 2 2 4" xfId="10149"/>
    <cellStyle name="Normal 12 9 2 2 4 2" xfId="39840"/>
    <cellStyle name="Normal 12 9 2 2 5" xfId="24850"/>
    <cellStyle name="Normal 12 9 2 2_AFS-Nino" xfId="39841"/>
    <cellStyle name="Normal 12 9 2 3" xfId="10150"/>
    <cellStyle name="Normal 12 9 2 3 2" xfId="39843"/>
    <cellStyle name="Normal 12 9 2 3 3" xfId="39844"/>
    <cellStyle name="Normal 12 9 2 3 4" xfId="39842"/>
    <cellStyle name="Normal 12 9 2 4" xfId="10151"/>
    <cellStyle name="Normal 12 9 2 4 2" xfId="39845"/>
    <cellStyle name="Normal 12 9 2 5" xfId="10152"/>
    <cellStyle name="Normal 12 9 2 5 2" xfId="39846"/>
    <cellStyle name="Normal 12 9 2 6" xfId="39847"/>
    <cellStyle name="Normal 12 9 2 7" xfId="23813"/>
    <cellStyle name="Normal 12 9 2_AFS-Nino" xfId="39848"/>
    <cellStyle name="Normal 12 9 3" xfId="10153"/>
    <cellStyle name="Normal 12 9 3 2" xfId="10154"/>
    <cellStyle name="Normal 12 9 3 2 2" xfId="39849"/>
    <cellStyle name="Normal 12 9 3 3" xfId="10155"/>
    <cellStyle name="Normal 12 9 3 3 2" xfId="39850"/>
    <cellStyle name="Normal 12 9 3 4" xfId="10156"/>
    <cellStyle name="Normal 12 9 3 5" xfId="24851"/>
    <cellStyle name="Normal 12 9 4" xfId="10157"/>
    <cellStyle name="Normal 12 9 4 2" xfId="39851"/>
    <cellStyle name="Normal 12 9 4 3" xfId="39852"/>
    <cellStyle name="Normal 12 9 4 4" xfId="24852"/>
    <cellStyle name="Normal 12 9 5" xfId="10158"/>
    <cellStyle name="Normal 12 9 5 2" xfId="39853"/>
    <cellStyle name="Normal 12 9 5 3" xfId="39854"/>
    <cellStyle name="Normal 12 9 5 4" xfId="24853"/>
    <cellStyle name="Normal 12 9 6" xfId="10159"/>
    <cellStyle name="Normal 12 9 6 2" xfId="39855"/>
    <cellStyle name="Normal 12 9 6 2 2" xfId="39856"/>
    <cellStyle name="Normal 12 9 6 2 3" xfId="39857"/>
    <cellStyle name="Normal 12 9 6 3" xfId="39858"/>
    <cellStyle name="Normal 12 9 6 4" xfId="39859"/>
    <cellStyle name="Normal 12 9 6 5" xfId="24854"/>
    <cellStyle name="Normal 12 9 6_AFS-Nino" xfId="39860"/>
    <cellStyle name="Normal 12 9 7" xfId="39861"/>
    <cellStyle name="Normal 12 9 8" xfId="39862"/>
    <cellStyle name="Normal 12 9 9" xfId="39863"/>
    <cellStyle name="Normal 12 9_AFS-Nino" xfId="39864"/>
    <cellStyle name="Normal 12_PORTFOLIO" xfId="58848"/>
    <cellStyle name="Normal 120" xfId="10160"/>
    <cellStyle name="Normal 120 2" xfId="39865"/>
    <cellStyle name="Normal 121" xfId="3"/>
    <cellStyle name="Normal 121 2" xfId="39866"/>
    <cellStyle name="Normal 122" xfId="20949"/>
    <cellStyle name="Normal 122 2" xfId="39867"/>
    <cellStyle name="Normal 13" xfId="10161"/>
    <cellStyle name="Normal 13 10" xfId="10162"/>
    <cellStyle name="Normal 13 10 10" xfId="39868"/>
    <cellStyle name="Normal 13 10 11" xfId="39869"/>
    <cellStyle name="Normal 13 10 12" xfId="23005"/>
    <cellStyle name="Normal 13 10 2" xfId="23814"/>
    <cellStyle name="Normal 13 10 2 2" xfId="39870"/>
    <cellStyle name="Normal 13 10 2 2 2" xfId="39871"/>
    <cellStyle name="Normal 13 10 2 2 3" xfId="39872"/>
    <cellStyle name="Normal 13 10 2 3" xfId="39873"/>
    <cellStyle name="Normal 13 10 2 4" xfId="39874"/>
    <cellStyle name="Normal 13 10 2_AFS-Nino" xfId="39875"/>
    <cellStyle name="Normal 13 10 3" xfId="24855"/>
    <cellStyle name="Normal 13 10 3 2" xfId="39876"/>
    <cellStyle name="Normal 13 10 3 2 2" xfId="39877"/>
    <cellStyle name="Normal 13 10 3 2 3" xfId="39878"/>
    <cellStyle name="Normal 13 10 3 3" xfId="39879"/>
    <cellStyle name="Normal 13 10 3 4" xfId="39880"/>
    <cellStyle name="Normal 13 10 3_AFS-Nino" xfId="39881"/>
    <cellStyle name="Normal 13 10 4" xfId="39882"/>
    <cellStyle name="Normal 13 10 4 2" xfId="39883"/>
    <cellStyle name="Normal 13 10 4 3" xfId="39884"/>
    <cellStyle name="Normal 13 10 5" xfId="39885"/>
    <cellStyle name="Normal 13 10 6" xfId="39886"/>
    <cellStyle name="Normal 13 10 7" xfId="39887"/>
    <cellStyle name="Normal 13 10 8" xfId="39888"/>
    <cellStyle name="Normal 13 10 9" xfId="39889"/>
    <cellStyle name="Normal 13 10_AFS-Nino" xfId="39890"/>
    <cellStyle name="Normal 13 11" xfId="10163"/>
    <cellStyle name="Normal 13 11 2" xfId="10164"/>
    <cellStyle name="Normal 13 11 2 2" xfId="10165"/>
    <cellStyle name="Normal 13 11 2 2 2" xfId="10166"/>
    <cellStyle name="Normal 13 11 2 2 3" xfId="10167"/>
    <cellStyle name="Normal 13 11 2 2 4" xfId="10168"/>
    <cellStyle name="Normal 13 11 2 2 5" xfId="39892"/>
    <cellStyle name="Normal 13 11 2 3" xfId="10169"/>
    <cellStyle name="Normal 13 11 2 3 2" xfId="39893"/>
    <cellStyle name="Normal 13 11 2 4" xfId="10170"/>
    <cellStyle name="Normal 13 11 2 5" xfId="10171"/>
    <cellStyle name="Normal 13 11 2 6" xfId="39891"/>
    <cellStyle name="Normal 13 11 3" xfId="10172"/>
    <cellStyle name="Normal 13 11 3 2" xfId="10173"/>
    <cellStyle name="Normal 13 11 3 3" xfId="10174"/>
    <cellStyle name="Normal 13 11 3 4" xfId="10175"/>
    <cellStyle name="Normal 13 11 3 5" xfId="39894"/>
    <cellStyle name="Normal 13 11 4" xfId="10176"/>
    <cellStyle name="Normal 13 11 4 2" xfId="39895"/>
    <cellStyle name="Normal 13 11 5" xfId="10177"/>
    <cellStyle name="Normal 13 11 6" xfId="10178"/>
    <cellStyle name="Normal 13 11 7" xfId="24114"/>
    <cellStyle name="Normal 13 12" xfId="10179"/>
    <cellStyle name="Normal 13 12 2" xfId="10180"/>
    <cellStyle name="Normal 13 12 2 2" xfId="10181"/>
    <cellStyle name="Normal 13 12 2 2 2" xfId="10182"/>
    <cellStyle name="Normal 13 12 2 2 3" xfId="10183"/>
    <cellStyle name="Normal 13 12 2 2 4" xfId="10184"/>
    <cellStyle name="Normal 13 12 2 2 5" xfId="39897"/>
    <cellStyle name="Normal 13 12 2 3" xfId="10185"/>
    <cellStyle name="Normal 13 12 2 3 2" xfId="39898"/>
    <cellStyle name="Normal 13 12 2 4" xfId="10186"/>
    <cellStyle name="Normal 13 12 2 5" xfId="10187"/>
    <cellStyle name="Normal 13 12 2 6" xfId="39896"/>
    <cellStyle name="Normal 13 12 3" xfId="10188"/>
    <cellStyle name="Normal 13 12 3 2" xfId="10189"/>
    <cellStyle name="Normal 13 12 3 3" xfId="10190"/>
    <cellStyle name="Normal 13 12 3 4" xfId="10191"/>
    <cellStyle name="Normal 13 12 3 5" xfId="39899"/>
    <cellStyle name="Normal 13 12 4" xfId="10192"/>
    <cellStyle name="Normal 13 12 4 2" xfId="39900"/>
    <cellStyle name="Normal 13 12 5" xfId="10193"/>
    <cellStyle name="Normal 13 12 6" xfId="10194"/>
    <cellStyle name="Normal 13 12 7" xfId="24856"/>
    <cellStyle name="Normal 13 13" xfId="10195"/>
    <cellStyle name="Normal 13 13 2" xfId="10196"/>
    <cellStyle name="Normal 13 13 2 2" xfId="39901"/>
    <cellStyle name="Normal 13 13 3" xfId="10197"/>
    <cellStyle name="Normal 13 13 3 2" xfId="39902"/>
    <cellStyle name="Normal 13 13 4" xfId="10198"/>
    <cellStyle name="Normal 13 13 5" xfId="26166"/>
    <cellStyle name="Normal 13 14" xfId="25803"/>
    <cellStyle name="Normal 13 14 2" xfId="39903"/>
    <cellStyle name="Normal 13 14 3" xfId="39904"/>
    <cellStyle name="Normal 13 15" xfId="39905"/>
    <cellStyle name="Normal 13 15 2" xfId="39906"/>
    <cellStyle name="Normal 13 15 3" xfId="39907"/>
    <cellStyle name="Normal 13 16" xfId="39908"/>
    <cellStyle name="Normal 13 17" xfId="39909"/>
    <cellStyle name="Normal 13 18" xfId="39910"/>
    <cellStyle name="Normal 13 19" xfId="39911"/>
    <cellStyle name="Normal 13 2" xfId="10199"/>
    <cellStyle name="Normal 13 2 10" xfId="39912"/>
    <cellStyle name="Normal 13 2 11" xfId="39913"/>
    <cellStyle name="Normal 13 2 12" xfId="23006"/>
    <cellStyle name="Normal 13 2 2" xfId="10200"/>
    <cellStyle name="Normal 13 2 2 2" xfId="39914"/>
    <cellStyle name="Normal 13 2 2 2 2" xfId="39915"/>
    <cellStyle name="Normal 13 2 2 2 3" xfId="39916"/>
    <cellStyle name="Normal 13 2 2 3" xfId="39917"/>
    <cellStyle name="Normal 13 2 2 3 2" xfId="58508"/>
    <cellStyle name="Normal 13 2 2 4" xfId="39918"/>
    <cellStyle name="Normal 13 2 2 5" xfId="23815"/>
    <cellStyle name="Normal 13 2 2_AFS-Nino" xfId="39919"/>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2 5" xfId="39921"/>
    <cellStyle name="Normal 13 2 3 2 3" xfId="10207"/>
    <cellStyle name="Normal 13 2 3 2 3 2" xfId="39922"/>
    <cellStyle name="Normal 13 2 3 2 4" xfId="10208"/>
    <cellStyle name="Normal 13 2 3 2 5" xfId="10209"/>
    <cellStyle name="Normal 13 2 3 2 6" xfId="39920"/>
    <cellStyle name="Normal 13 2 3 3" xfId="10210"/>
    <cellStyle name="Normal 13 2 3 3 2" xfId="10211"/>
    <cellStyle name="Normal 13 2 3 3 3" xfId="10212"/>
    <cellStyle name="Normal 13 2 3 3 4" xfId="10213"/>
    <cellStyle name="Normal 13 2 3 3 5" xfId="39923"/>
    <cellStyle name="Normal 13 2 3 4" xfId="10214"/>
    <cellStyle name="Normal 13 2 3 4 2" xfId="39924"/>
    <cellStyle name="Normal 13 2 3 5" xfId="10215"/>
    <cellStyle name="Normal 13 2 3 5 2" xfId="24857"/>
    <cellStyle name="Normal 13 2 3 6" xfId="10216"/>
    <cellStyle name="Normal 13 2 3 7" xfId="22267"/>
    <cellStyle name="Normal 13 2 3_AFS-Nino" xfId="39925"/>
    <cellStyle name="Normal 13 2 4" xfId="26062"/>
    <cellStyle name="Normal 13 2 4 2" xfId="39926"/>
    <cellStyle name="Normal 13 2 4 3" xfId="39927"/>
    <cellStyle name="Normal 13 2 5" xfId="26001"/>
    <cellStyle name="Normal 13 2 5 2" xfId="39928"/>
    <cellStyle name="Normal 13 2 5 3" xfId="39929"/>
    <cellStyle name="Normal 13 2 6" xfId="39930"/>
    <cellStyle name="Normal 13 2 6 2" xfId="39931"/>
    <cellStyle name="Normal 13 2 6 3" xfId="39932"/>
    <cellStyle name="Normal 13 2 7" xfId="39933"/>
    <cellStyle name="Normal 13 2 8" xfId="39934"/>
    <cellStyle name="Normal 13 2 9" xfId="39935"/>
    <cellStyle name="Normal 13 2_AFS-Nino" xfId="39936"/>
    <cellStyle name="Normal 13 20" xfId="39937"/>
    <cellStyle name="Normal 13 21" xfId="39938"/>
    <cellStyle name="Normal 13 22" xfId="39939"/>
    <cellStyle name="Normal 13 23" xfId="39940"/>
    <cellStyle name="Normal 13 24" xfId="23315"/>
    <cellStyle name="Normal 13 25" xfId="58326"/>
    <cellStyle name="Normal 13 3" xfId="10217"/>
    <cellStyle name="Normal 13 3 10" xfId="39941"/>
    <cellStyle name="Normal 13 3 11" xfId="39942"/>
    <cellStyle name="Normal 13 3 12" xfId="23007"/>
    <cellStyle name="Normal 13 3 2" xfId="10218"/>
    <cellStyle name="Normal 13 3 2 2" xfId="10219"/>
    <cellStyle name="Normal 13 3 2 2 2" xfId="39944"/>
    <cellStyle name="Normal 13 3 2 2 3" xfId="39945"/>
    <cellStyle name="Normal 13 3 2 2 4" xfId="39943"/>
    <cellStyle name="Normal 13 3 2 3" xfId="39946"/>
    <cellStyle name="Normal 13 3 2 3 2" xfId="58509"/>
    <cellStyle name="Normal 13 3 2 4" xfId="39947"/>
    <cellStyle name="Normal 13 3 2 5" xfId="23816"/>
    <cellStyle name="Normal 13 3 2_AFS-Nino" xfId="39948"/>
    <cellStyle name="Normal 13 3 3" xfId="22268"/>
    <cellStyle name="Normal 13 3 3 2" xfId="39949"/>
    <cellStyle name="Normal 13 3 3 2 2" xfId="39950"/>
    <cellStyle name="Normal 13 3 3 2 3" xfId="39951"/>
    <cellStyle name="Normal 13 3 3 3" xfId="39952"/>
    <cellStyle name="Normal 13 3 3 4" xfId="39953"/>
    <cellStyle name="Normal 13 3 3 5" xfId="24858"/>
    <cellStyle name="Normal 13 3 3_AFS-Nino" xfId="39954"/>
    <cellStyle name="Normal 13 3 4" xfId="26063"/>
    <cellStyle name="Normal 13 3 4 2" xfId="39955"/>
    <cellStyle name="Normal 13 3 4 3" xfId="39956"/>
    <cellStyle name="Normal 13 3 5" xfId="26002"/>
    <cellStyle name="Normal 13 3 5 2" xfId="39957"/>
    <cellStyle name="Normal 13 3 5 3" xfId="39958"/>
    <cellStyle name="Normal 13 3 6" xfId="39959"/>
    <cellStyle name="Normal 13 3 6 2" xfId="39960"/>
    <cellStyle name="Normal 13 3 6 3" xfId="39961"/>
    <cellStyle name="Normal 13 3 7" xfId="39962"/>
    <cellStyle name="Normal 13 3 8" xfId="39963"/>
    <cellStyle name="Normal 13 3 9" xfId="39964"/>
    <cellStyle name="Normal 13 3_AFS-Nino" xfId="39965"/>
    <cellStyle name="Normal 13 4" xfId="10220"/>
    <cellStyle name="Normal 13 4 10" xfId="39966"/>
    <cellStyle name="Normal 13 4 11" xfId="39967"/>
    <cellStyle name="Normal 13 4 12" xfId="23008"/>
    <cellStyle name="Normal 13 4 2" xfId="10221"/>
    <cellStyle name="Normal 13 4 2 2" xfId="39968"/>
    <cellStyle name="Normal 13 4 2 2 2" xfId="39969"/>
    <cellStyle name="Normal 13 4 2 2 3" xfId="39970"/>
    <cellStyle name="Normal 13 4 2 3" xfId="39971"/>
    <cellStyle name="Normal 13 4 2 4" xfId="39972"/>
    <cellStyle name="Normal 13 4 2 5" xfId="23817"/>
    <cellStyle name="Normal 13 4 2_AFS-Nino" xfId="39973"/>
    <cellStyle name="Normal 13 4 3" xfId="24859"/>
    <cellStyle name="Normal 13 4 3 2" xfId="39974"/>
    <cellStyle name="Normal 13 4 3 2 2" xfId="39975"/>
    <cellStyle name="Normal 13 4 3 2 3" xfId="39976"/>
    <cellStyle name="Normal 13 4 3 3" xfId="39977"/>
    <cellStyle name="Normal 13 4 3 4" xfId="39978"/>
    <cellStyle name="Normal 13 4 3_AFS-Nino" xfId="39979"/>
    <cellStyle name="Normal 13 4 4" xfId="26064"/>
    <cellStyle name="Normal 13 4 4 2" xfId="39980"/>
    <cellStyle name="Normal 13 4 4 3" xfId="39981"/>
    <cellStyle name="Normal 13 4 5" xfId="26000"/>
    <cellStyle name="Normal 13 4 5 2" xfId="39982"/>
    <cellStyle name="Normal 13 4 5 3" xfId="39983"/>
    <cellStyle name="Normal 13 4 6" xfId="39984"/>
    <cellStyle name="Normal 13 4 6 2" xfId="39985"/>
    <cellStyle name="Normal 13 4 6 3" xfId="39986"/>
    <cellStyle name="Normal 13 4 7" xfId="39987"/>
    <cellStyle name="Normal 13 4 8" xfId="39988"/>
    <cellStyle name="Normal 13 4 9" xfId="39989"/>
    <cellStyle name="Normal 13 4_AFS-Nino" xfId="39990"/>
    <cellStyle name="Normal 13 5" xfId="10222"/>
    <cellStyle name="Normal 13 5 10" xfId="39991"/>
    <cellStyle name="Normal 13 5 11" xfId="39992"/>
    <cellStyle name="Normal 13 5 12" xfId="23009"/>
    <cellStyle name="Normal 13 5 2" xfId="10223"/>
    <cellStyle name="Normal 13 5 2 2" xfId="39993"/>
    <cellStyle name="Normal 13 5 2 2 2" xfId="39994"/>
    <cellStyle name="Normal 13 5 2 2 3" xfId="39995"/>
    <cellStyle name="Normal 13 5 2 3" xfId="39996"/>
    <cellStyle name="Normal 13 5 2 4" xfId="39997"/>
    <cellStyle name="Normal 13 5 2 5" xfId="23818"/>
    <cellStyle name="Normal 13 5 2_AFS-Nino" xfId="39998"/>
    <cellStyle name="Normal 13 5 3" xfId="24860"/>
    <cellStyle name="Normal 13 5 3 2" xfId="39999"/>
    <cellStyle name="Normal 13 5 3 2 2" xfId="40000"/>
    <cellStyle name="Normal 13 5 3 2 3" xfId="40001"/>
    <cellStyle name="Normal 13 5 3 3" xfId="40002"/>
    <cellStyle name="Normal 13 5 3 4" xfId="40003"/>
    <cellStyle name="Normal 13 5 3_AFS-Nino" xfId="40004"/>
    <cellStyle name="Normal 13 5 4" xfId="40005"/>
    <cellStyle name="Normal 13 5 4 2" xfId="40006"/>
    <cellStyle name="Normal 13 5 4 3" xfId="40007"/>
    <cellStyle name="Normal 13 5 5" xfId="40008"/>
    <cellStyle name="Normal 13 5 6" xfId="40009"/>
    <cellStyle name="Normal 13 5 7" xfId="40010"/>
    <cellStyle name="Normal 13 5 8" xfId="40011"/>
    <cellStyle name="Normal 13 5 9" xfId="40012"/>
    <cellStyle name="Normal 13 5_AFS-Nino" xfId="40013"/>
    <cellStyle name="Normal 13 6" xfId="10224"/>
    <cellStyle name="Normal 13 6 10" xfId="40014"/>
    <cellStyle name="Normal 13 6 11" xfId="40015"/>
    <cellStyle name="Normal 13 6 12" xfId="23010"/>
    <cellStyle name="Normal 13 6 2" xfId="10225"/>
    <cellStyle name="Normal 13 6 2 2" xfId="40016"/>
    <cellStyle name="Normal 13 6 2 2 2" xfId="40017"/>
    <cellStyle name="Normal 13 6 2 2 3" xfId="40018"/>
    <cellStyle name="Normal 13 6 2 3" xfId="40019"/>
    <cellStyle name="Normal 13 6 2 4" xfId="40020"/>
    <cellStyle name="Normal 13 6 2 5" xfId="23819"/>
    <cellStyle name="Normal 13 6 2_AFS-Nino" xfId="40021"/>
    <cellStyle name="Normal 13 6 3" xfId="24861"/>
    <cellStyle name="Normal 13 6 3 2" xfId="40022"/>
    <cellStyle name="Normal 13 6 3 2 2" xfId="40023"/>
    <cellStyle name="Normal 13 6 3 2 3" xfId="40024"/>
    <cellStyle name="Normal 13 6 3 3" xfId="40025"/>
    <cellStyle name="Normal 13 6 3 4" xfId="40026"/>
    <cellStyle name="Normal 13 6 3_AFS-Nino" xfId="40027"/>
    <cellStyle name="Normal 13 6 4" xfId="40028"/>
    <cellStyle name="Normal 13 6 4 2" xfId="40029"/>
    <cellStyle name="Normal 13 6 4 3" xfId="40030"/>
    <cellStyle name="Normal 13 6 5" xfId="40031"/>
    <cellStyle name="Normal 13 6 6" xfId="40032"/>
    <cellStyle name="Normal 13 6 7" xfId="40033"/>
    <cellStyle name="Normal 13 6 8" xfId="40034"/>
    <cellStyle name="Normal 13 6 9" xfId="40035"/>
    <cellStyle name="Normal 13 6_AFS-Nino" xfId="40036"/>
    <cellStyle name="Normal 13 7" xfId="10226"/>
    <cellStyle name="Normal 13 7 10" xfId="40037"/>
    <cellStyle name="Normal 13 7 11" xfId="40038"/>
    <cellStyle name="Normal 13 7 12" xfId="23011"/>
    <cellStyle name="Normal 13 7 2" xfId="10227"/>
    <cellStyle name="Normal 13 7 2 2" xfId="40039"/>
    <cellStyle name="Normal 13 7 2 2 2" xfId="40040"/>
    <cellStyle name="Normal 13 7 2 2 3" xfId="40041"/>
    <cellStyle name="Normal 13 7 2 3" xfId="40042"/>
    <cellStyle name="Normal 13 7 2 4" xfId="40043"/>
    <cellStyle name="Normal 13 7 2 5" xfId="23820"/>
    <cellStyle name="Normal 13 7 2_AFS-Nino" xfId="40044"/>
    <cellStyle name="Normal 13 7 3" xfId="24862"/>
    <cellStyle name="Normal 13 7 3 2" xfId="40045"/>
    <cellStyle name="Normal 13 7 3 2 2" xfId="40046"/>
    <cellStyle name="Normal 13 7 3 2 3" xfId="40047"/>
    <cellStyle name="Normal 13 7 3 3" xfId="40048"/>
    <cellStyle name="Normal 13 7 3 4" xfId="40049"/>
    <cellStyle name="Normal 13 7 3_AFS-Nino" xfId="40050"/>
    <cellStyle name="Normal 13 7 4" xfId="40051"/>
    <cellStyle name="Normal 13 7 4 2" xfId="40052"/>
    <cellStyle name="Normal 13 7 4 3" xfId="40053"/>
    <cellStyle name="Normal 13 7 5" xfId="40054"/>
    <cellStyle name="Normal 13 7 6" xfId="40055"/>
    <cellStyle name="Normal 13 7 7" xfId="40056"/>
    <cellStyle name="Normal 13 7 8" xfId="40057"/>
    <cellStyle name="Normal 13 7 9" xfId="40058"/>
    <cellStyle name="Normal 13 7_AFS-Nino" xfId="40059"/>
    <cellStyle name="Normal 13 8" xfId="10228"/>
    <cellStyle name="Normal 13 8 10" xfId="40060"/>
    <cellStyle name="Normal 13 8 11" xfId="40061"/>
    <cellStyle name="Normal 13 8 12" xfId="23012"/>
    <cellStyle name="Normal 13 8 2" xfId="23821"/>
    <cellStyle name="Normal 13 8 2 2" xfId="40062"/>
    <cellStyle name="Normal 13 8 2 2 2" xfId="40063"/>
    <cellStyle name="Normal 13 8 2 2 3" xfId="40064"/>
    <cellStyle name="Normal 13 8 2 3" xfId="40065"/>
    <cellStyle name="Normal 13 8 2 4" xfId="40066"/>
    <cellStyle name="Normal 13 8 2_AFS-Nino" xfId="40067"/>
    <cellStyle name="Normal 13 8 3" xfId="24863"/>
    <cellStyle name="Normal 13 8 3 2" xfId="40068"/>
    <cellStyle name="Normal 13 8 3 2 2" xfId="40069"/>
    <cellStyle name="Normal 13 8 3 2 3" xfId="40070"/>
    <cellStyle name="Normal 13 8 3 3" xfId="40071"/>
    <cellStyle name="Normal 13 8 3 4" xfId="40072"/>
    <cellStyle name="Normal 13 8 3_AFS-Nino" xfId="40073"/>
    <cellStyle name="Normal 13 8 4" xfId="40074"/>
    <cellStyle name="Normal 13 8 4 2" xfId="40075"/>
    <cellStyle name="Normal 13 8 4 3" xfId="40076"/>
    <cellStyle name="Normal 13 8 5" xfId="40077"/>
    <cellStyle name="Normal 13 8 6" xfId="40078"/>
    <cellStyle name="Normal 13 8 7" xfId="40079"/>
    <cellStyle name="Normal 13 8 8" xfId="40080"/>
    <cellStyle name="Normal 13 8 9" xfId="40081"/>
    <cellStyle name="Normal 13 8_AFS-Nino" xfId="40082"/>
    <cellStyle name="Normal 13 9" xfId="10229"/>
    <cellStyle name="Normal 13 9 10" xfId="40083"/>
    <cellStyle name="Normal 13 9 11" xfId="40084"/>
    <cellStyle name="Normal 13 9 12" xfId="23013"/>
    <cellStyle name="Normal 13 9 2" xfId="23822"/>
    <cellStyle name="Normal 13 9 2 2" xfId="40085"/>
    <cellStyle name="Normal 13 9 2 2 2" xfId="40086"/>
    <cellStyle name="Normal 13 9 2 2 3" xfId="40087"/>
    <cellStyle name="Normal 13 9 2 3" xfId="40088"/>
    <cellStyle name="Normal 13 9 2 4" xfId="40089"/>
    <cellStyle name="Normal 13 9 2_AFS-Nino" xfId="40090"/>
    <cellStyle name="Normal 13 9 3" xfId="24864"/>
    <cellStyle name="Normal 13 9 3 2" xfId="40091"/>
    <cellStyle name="Normal 13 9 3 2 2" xfId="40092"/>
    <cellStyle name="Normal 13 9 3 2 3" xfId="40093"/>
    <cellStyle name="Normal 13 9 3 3" xfId="40094"/>
    <cellStyle name="Normal 13 9 3 4" xfId="40095"/>
    <cellStyle name="Normal 13 9 3_AFS-Nino" xfId="40096"/>
    <cellStyle name="Normal 13 9 4" xfId="40097"/>
    <cellStyle name="Normal 13 9 4 2" xfId="40098"/>
    <cellStyle name="Normal 13 9 4 3" xfId="40099"/>
    <cellStyle name="Normal 13 9 5" xfId="40100"/>
    <cellStyle name="Normal 13 9 6" xfId="40101"/>
    <cellStyle name="Normal 13 9 7" xfId="40102"/>
    <cellStyle name="Normal 13 9 8" xfId="40103"/>
    <cellStyle name="Normal 13 9 9" xfId="40104"/>
    <cellStyle name="Normal 13 9_AFS-Nino" xfId="40105"/>
    <cellStyle name="Normal 13_PORTFOLIO" xfId="58849"/>
    <cellStyle name="Normal 14" xfId="10230"/>
    <cellStyle name="Normal 14 10" xfId="40106"/>
    <cellStyle name="Normal 14 11" xfId="23316"/>
    <cellStyle name="Normal 14 2" xfId="10231"/>
    <cellStyle name="Normal 14 2 2" xfId="10232"/>
    <cellStyle name="Normal 14 2 2 2" xfId="40107"/>
    <cellStyle name="Normal 14 2 2 3" xfId="40108"/>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2 5" xfId="58510"/>
    <cellStyle name="Normal 14 2 3 2 3" xfId="10239"/>
    <cellStyle name="Normal 14 2 3 2 4" xfId="10240"/>
    <cellStyle name="Normal 14 2 3 2 5" xfId="10241"/>
    <cellStyle name="Normal 14 2 3 2 6" xfId="40109"/>
    <cellStyle name="Normal 14 2 3 3" xfId="10242"/>
    <cellStyle name="Normal 14 2 3 3 2" xfId="40110"/>
    <cellStyle name="Normal 14 2 3 4" xfId="10243"/>
    <cellStyle name="Normal 14 2 3 4 2" xfId="10244"/>
    <cellStyle name="Normal 14 2 3 4 3" xfId="10245"/>
    <cellStyle name="Normal 14 2 3 4 4" xfId="10246"/>
    <cellStyle name="Normal 14 2 3 4 5" xfId="26249"/>
    <cellStyle name="Normal 14 2 3 5" xfId="10247"/>
    <cellStyle name="Normal 14 2 3 6" xfId="10248"/>
    <cellStyle name="Normal 14 2 3 7" xfId="10249"/>
    <cellStyle name="Normal 14 2 3_PORTFOLIO" xfId="58850"/>
    <cellStyle name="Normal 14 2 4" xfId="10250"/>
    <cellStyle name="Normal 14 2 4 2" xfId="10251"/>
    <cellStyle name="Normal 14 2 4 2 2" xfId="40111"/>
    <cellStyle name="Normal 14 2 4 3" xfId="10252"/>
    <cellStyle name="Normal 14 2 4 3 2" xfId="40112"/>
    <cellStyle name="Normal 14 2 4 4" xfId="10253"/>
    <cellStyle name="Normal 14 2 4 5" xfId="25805"/>
    <cellStyle name="Normal 14 2 5" xfId="40113"/>
    <cellStyle name="Normal 14 2 5 2" xfId="40114"/>
    <cellStyle name="Normal 14 2 5 3" xfId="40115"/>
    <cellStyle name="Normal 14 2 6" xfId="40116"/>
    <cellStyle name="Normal 14 2 7" xfId="40117"/>
    <cellStyle name="Normal 14 2 8" xfId="40118"/>
    <cellStyle name="Normal 14 2 9" xfId="24115"/>
    <cellStyle name="Normal 14 2_PORTFOLIO" xfId="58851"/>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2 5" xfId="58511"/>
    <cellStyle name="Normal 14 3 2 2 3" xfId="10261"/>
    <cellStyle name="Normal 14 3 2 2 4" xfId="10262"/>
    <cellStyle name="Normal 14 3 2 2 5" xfId="10263"/>
    <cellStyle name="Normal 14 3 2 2 6" xfId="40119"/>
    <cellStyle name="Normal 14 3 2 3" xfId="10264"/>
    <cellStyle name="Normal 14 3 2 3 2" xfId="40120"/>
    <cellStyle name="Normal 14 3 2 4" xfId="10265"/>
    <cellStyle name="Normal 14 3 2 4 2" xfId="10266"/>
    <cellStyle name="Normal 14 3 2 4 3" xfId="10267"/>
    <cellStyle name="Normal 14 3 2 4 4" xfId="10268"/>
    <cellStyle name="Normal 14 3 2 4 5" xfId="26260"/>
    <cellStyle name="Normal 14 3 2 5" xfId="10269"/>
    <cellStyle name="Normal 14 3 2 6" xfId="10270"/>
    <cellStyle name="Normal 14 3 2 7" xfId="10271"/>
    <cellStyle name="Normal 14 3 2_PORTFOLIO" xfId="58852"/>
    <cellStyle name="Normal 14 3 3" xfId="22269"/>
    <cellStyle name="Normal 14 3 3 2" xfId="40121"/>
    <cellStyle name="Normal 14 3 3 3" xfId="40122"/>
    <cellStyle name="Normal 14 3 4" xfId="40123"/>
    <cellStyle name="Normal 14 3 4 2" xfId="40124"/>
    <cellStyle name="Normal 14 3 4 3" xfId="40125"/>
    <cellStyle name="Normal 14 3 5" xfId="40126"/>
    <cellStyle name="Normal 14 3 6" xfId="40127"/>
    <cellStyle name="Normal 14 3 7" xfId="40128"/>
    <cellStyle name="Normal 14 3 8" xfId="24865"/>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2 6" xfId="40129"/>
    <cellStyle name="Normal 14 4 3" xfId="10281"/>
    <cellStyle name="Normal 14 4 3 2" xfId="40130"/>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2 6" xfId="40131"/>
    <cellStyle name="Normal 14 5 3" xfId="10298"/>
    <cellStyle name="Normal 14 5 3 2" xfId="10299"/>
    <cellStyle name="Normal 14 5 3 3" xfId="10300"/>
    <cellStyle name="Normal 14 5 3 4" xfId="10301"/>
    <cellStyle name="Normal 14 5 3 5" xfId="40132"/>
    <cellStyle name="Normal 14 5 4" xfId="10302"/>
    <cellStyle name="Normal 14 5 4 2" xfId="26167"/>
    <cellStyle name="Normal 14 5 5" xfId="10303"/>
    <cellStyle name="Normal 14 5 6" xfId="10304"/>
    <cellStyle name="Normal 14 5 7" xfId="22270"/>
    <cellStyle name="Normal 14 6" xfId="10305"/>
    <cellStyle name="Normal 14 6 2" xfId="10306"/>
    <cellStyle name="Normal 14 6 2 2" xfId="40133"/>
    <cellStyle name="Normal 14 6 3" xfId="10307"/>
    <cellStyle name="Normal 14 6 3 2" xfId="40134"/>
    <cellStyle name="Normal 14 6 4" xfId="10308"/>
    <cellStyle name="Normal 14 6 5" xfId="25804"/>
    <cellStyle name="Normal 14 7" xfId="40135"/>
    <cellStyle name="Normal 14 7 2" xfId="40136"/>
    <cellStyle name="Normal 14 7 3" xfId="40137"/>
    <cellStyle name="Normal 14 8" xfId="40138"/>
    <cellStyle name="Normal 14 9" xfId="40139"/>
    <cellStyle name="Normal 14_PORTFOLIO" xfId="58853"/>
    <cellStyle name="Normal 15" xfId="10309"/>
    <cellStyle name="Normal 15 10" xfId="10310"/>
    <cellStyle name="Normal 15 10 10" xfId="40140"/>
    <cellStyle name="Normal 15 10 11" xfId="40141"/>
    <cellStyle name="Normal 15 10 12" xfId="23014"/>
    <cellStyle name="Normal 15 10 2" xfId="23823"/>
    <cellStyle name="Normal 15 10 2 2" xfId="40142"/>
    <cellStyle name="Normal 15 10 2 2 2" xfId="40143"/>
    <cellStyle name="Normal 15 10 2 2 3" xfId="40144"/>
    <cellStyle name="Normal 15 10 2 3" xfId="40145"/>
    <cellStyle name="Normal 15 10 2 4" xfId="40146"/>
    <cellStyle name="Normal 15 10 2_AFS-Nino" xfId="40147"/>
    <cellStyle name="Normal 15 10 3" xfId="24866"/>
    <cellStyle name="Normal 15 10 3 2" xfId="40148"/>
    <cellStyle name="Normal 15 10 3 2 2" xfId="40149"/>
    <cellStyle name="Normal 15 10 3 2 3" xfId="40150"/>
    <cellStyle name="Normal 15 10 3 3" xfId="40151"/>
    <cellStyle name="Normal 15 10 3 4" xfId="40152"/>
    <cellStyle name="Normal 15 10 3_AFS-Nino" xfId="40153"/>
    <cellStyle name="Normal 15 10 4" xfId="40154"/>
    <cellStyle name="Normal 15 10 4 2" xfId="40155"/>
    <cellStyle name="Normal 15 10 4 3" xfId="40156"/>
    <cellStyle name="Normal 15 10 5" xfId="40157"/>
    <cellStyle name="Normal 15 10 6" xfId="40158"/>
    <cellStyle name="Normal 15 10 7" xfId="40159"/>
    <cellStyle name="Normal 15 10 8" xfId="40160"/>
    <cellStyle name="Normal 15 10 9" xfId="40161"/>
    <cellStyle name="Normal 15 10_AFS-Nino" xfId="40162"/>
    <cellStyle name="Normal 15 11" xfId="10311"/>
    <cellStyle name="Normal 15 11 2" xfId="10312"/>
    <cellStyle name="Normal 15 11 2 2" xfId="10313"/>
    <cellStyle name="Normal 15 11 2 2 2" xfId="10314"/>
    <cellStyle name="Normal 15 11 2 2 3" xfId="10315"/>
    <cellStyle name="Normal 15 11 2 2 4" xfId="10316"/>
    <cellStyle name="Normal 15 11 2 2 5" xfId="40164"/>
    <cellStyle name="Normal 15 11 2 3" xfId="10317"/>
    <cellStyle name="Normal 15 11 2 3 2" xfId="40165"/>
    <cellStyle name="Normal 15 11 2 4" xfId="10318"/>
    <cellStyle name="Normal 15 11 2 5" xfId="10319"/>
    <cellStyle name="Normal 15 11 2 6" xfId="40163"/>
    <cellStyle name="Normal 15 11 3" xfId="10320"/>
    <cellStyle name="Normal 15 11 3 2" xfId="10321"/>
    <cellStyle name="Normal 15 11 3 3" xfId="10322"/>
    <cellStyle name="Normal 15 11 3 4" xfId="10323"/>
    <cellStyle name="Normal 15 11 3 5" xfId="40166"/>
    <cellStyle name="Normal 15 11 4" xfId="10324"/>
    <cellStyle name="Normal 15 11 4 2" xfId="40167"/>
    <cellStyle name="Normal 15 11 5" xfId="10325"/>
    <cellStyle name="Normal 15 11 6" xfId="10326"/>
    <cellStyle name="Normal 15 11 7" xfId="24116"/>
    <cellStyle name="Normal 15 12" xfId="10327"/>
    <cellStyle name="Normal 15 12 2" xfId="10328"/>
    <cellStyle name="Normal 15 12 2 2" xfId="10329"/>
    <cellStyle name="Normal 15 12 2 2 2" xfId="10330"/>
    <cellStyle name="Normal 15 12 2 2 3" xfId="10331"/>
    <cellStyle name="Normal 15 12 2 2 4" xfId="10332"/>
    <cellStyle name="Normal 15 12 2 2 5" xfId="40169"/>
    <cellStyle name="Normal 15 12 2 3" xfId="10333"/>
    <cellStyle name="Normal 15 12 2 3 2" xfId="40170"/>
    <cellStyle name="Normal 15 12 2 4" xfId="10334"/>
    <cellStyle name="Normal 15 12 2 5" xfId="10335"/>
    <cellStyle name="Normal 15 12 2 6" xfId="40168"/>
    <cellStyle name="Normal 15 12 3" xfId="10336"/>
    <cellStyle name="Normal 15 12 3 2" xfId="10337"/>
    <cellStyle name="Normal 15 12 3 3" xfId="10338"/>
    <cellStyle name="Normal 15 12 3 4" xfId="10339"/>
    <cellStyle name="Normal 15 12 3 5" xfId="40171"/>
    <cellStyle name="Normal 15 12 4" xfId="10340"/>
    <cellStyle name="Normal 15 12 4 2" xfId="40172"/>
    <cellStyle name="Normal 15 12 5" xfId="10341"/>
    <cellStyle name="Normal 15 12 6" xfId="10342"/>
    <cellStyle name="Normal 15 12 7" xfId="24867"/>
    <cellStyle name="Normal 15 13" xfId="10343"/>
    <cellStyle name="Normal 15 13 2" xfId="10344"/>
    <cellStyle name="Normal 15 13 2 2" xfId="40173"/>
    <cellStyle name="Normal 15 13 3" xfId="10345"/>
    <cellStyle name="Normal 15 13 3 2" xfId="40174"/>
    <cellStyle name="Normal 15 13 4" xfId="10346"/>
    <cellStyle name="Normal 15 13 5" xfId="26168"/>
    <cellStyle name="Normal 15 14" xfId="25806"/>
    <cellStyle name="Normal 15 14 2" xfId="40175"/>
    <cellStyle name="Normal 15 14 3" xfId="40176"/>
    <cellStyle name="Normal 15 15" xfId="40177"/>
    <cellStyle name="Normal 15 15 2" xfId="40178"/>
    <cellStyle name="Normal 15 15 3" xfId="40179"/>
    <cellStyle name="Normal 15 16" xfId="40180"/>
    <cellStyle name="Normal 15 17" xfId="40181"/>
    <cellStyle name="Normal 15 18" xfId="40182"/>
    <cellStyle name="Normal 15 19" xfId="40183"/>
    <cellStyle name="Normal 15 2" xfId="10347"/>
    <cellStyle name="Normal 15 2 10" xfId="40184"/>
    <cellStyle name="Normal 15 2 11" xfId="40185"/>
    <cellStyle name="Normal 15 2 12" xfId="23015"/>
    <cellStyle name="Normal 15 2 2" xfId="10348"/>
    <cellStyle name="Normal 15 2 2 2" xfId="40186"/>
    <cellStyle name="Normal 15 2 2 2 2" xfId="40187"/>
    <cellStyle name="Normal 15 2 2 2 3" xfId="40188"/>
    <cellStyle name="Normal 15 2 2 3" xfId="40189"/>
    <cellStyle name="Normal 15 2 2 3 2" xfId="58512"/>
    <cellStyle name="Normal 15 2 2 4" xfId="40190"/>
    <cellStyle name="Normal 15 2 2 5" xfId="23824"/>
    <cellStyle name="Normal 15 2 2_AFS-Nino" xfId="40191"/>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2 5" xfId="40193"/>
    <cellStyle name="Normal 15 2 3 2 3" xfId="10355"/>
    <cellStyle name="Normal 15 2 3 2 3 2" xfId="40194"/>
    <cellStyle name="Normal 15 2 3 2 4" xfId="10356"/>
    <cellStyle name="Normal 15 2 3 2 5" xfId="10357"/>
    <cellStyle name="Normal 15 2 3 2 6" xfId="40192"/>
    <cellStyle name="Normal 15 2 3 3" xfId="10358"/>
    <cellStyle name="Normal 15 2 3 3 2" xfId="10359"/>
    <cellStyle name="Normal 15 2 3 3 3" xfId="10360"/>
    <cellStyle name="Normal 15 2 3 3 4" xfId="10361"/>
    <cellStyle name="Normal 15 2 3 3 5" xfId="40195"/>
    <cellStyle name="Normal 15 2 3 4" xfId="10362"/>
    <cellStyle name="Normal 15 2 3 4 2" xfId="40196"/>
    <cellStyle name="Normal 15 2 3 5" xfId="10363"/>
    <cellStyle name="Normal 15 2 3 5 2" xfId="24868"/>
    <cellStyle name="Normal 15 2 3 6" xfId="10364"/>
    <cellStyle name="Normal 15 2 3 7" xfId="22271"/>
    <cellStyle name="Normal 15 2 3_AFS-Nino" xfId="40197"/>
    <cellStyle name="Normal 15 2 4" xfId="26065"/>
    <cellStyle name="Normal 15 2 4 2" xfId="40198"/>
    <cellStyle name="Normal 15 2 4 3" xfId="40199"/>
    <cellStyle name="Normal 15 2 5" xfId="26004"/>
    <cellStyle name="Normal 15 2 5 2" xfId="40200"/>
    <cellStyle name="Normal 15 2 5 3" xfId="40201"/>
    <cellStyle name="Normal 15 2 6" xfId="40202"/>
    <cellStyle name="Normal 15 2 6 2" xfId="40203"/>
    <cellStyle name="Normal 15 2 6 3" xfId="40204"/>
    <cellStyle name="Normal 15 2 7" xfId="40205"/>
    <cellStyle name="Normal 15 2 8" xfId="40206"/>
    <cellStyle name="Normal 15 2 9" xfId="40207"/>
    <cellStyle name="Normal 15 2_AFS-Nino" xfId="40208"/>
    <cellStyle name="Normal 15 20" xfId="40209"/>
    <cellStyle name="Normal 15 21" xfId="40210"/>
    <cellStyle name="Normal 15 22" xfId="40211"/>
    <cellStyle name="Normal 15 23" xfId="40212"/>
    <cellStyle name="Normal 15 24" xfId="23317"/>
    <cellStyle name="Normal 15 25" xfId="58327"/>
    <cellStyle name="Normal 15 3" xfId="10365"/>
    <cellStyle name="Normal 15 3 10" xfId="40213"/>
    <cellStyle name="Normal 15 3 11" xfId="40214"/>
    <cellStyle name="Normal 15 3 12" xfId="23016"/>
    <cellStyle name="Normal 15 3 2" xfId="10366"/>
    <cellStyle name="Normal 15 3 2 2" xfId="10367"/>
    <cellStyle name="Normal 15 3 2 2 2" xfId="40216"/>
    <cellStyle name="Normal 15 3 2 2 3" xfId="40217"/>
    <cellStyle name="Normal 15 3 2 2 4" xfId="40215"/>
    <cellStyle name="Normal 15 3 2 3" xfId="40218"/>
    <cellStyle name="Normal 15 3 2 3 2" xfId="58513"/>
    <cellStyle name="Normal 15 3 2 4" xfId="40219"/>
    <cellStyle name="Normal 15 3 2 5" xfId="23825"/>
    <cellStyle name="Normal 15 3 2_AFS-Nino" xfId="40220"/>
    <cellStyle name="Normal 15 3 3" xfId="22272"/>
    <cellStyle name="Normal 15 3 3 2" xfId="40221"/>
    <cellStyle name="Normal 15 3 3 2 2" xfId="40222"/>
    <cellStyle name="Normal 15 3 3 2 3" xfId="40223"/>
    <cellStyle name="Normal 15 3 3 3" xfId="40224"/>
    <cellStyle name="Normal 15 3 3 4" xfId="40225"/>
    <cellStyle name="Normal 15 3 3 5" xfId="24869"/>
    <cellStyle name="Normal 15 3 3_AFS-Nino" xfId="40226"/>
    <cellStyle name="Normal 15 3 4" xfId="26066"/>
    <cellStyle name="Normal 15 3 4 2" xfId="40227"/>
    <cellStyle name="Normal 15 3 4 3" xfId="40228"/>
    <cellStyle name="Normal 15 3 5" xfId="26005"/>
    <cellStyle name="Normal 15 3 5 2" xfId="40229"/>
    <cellStyle name="Normal 15 3 5 3" xfId="40230"/>
    <cellStyle name="Normal 15 3 6" xfId="40231"/>
    <cellStyle name="Normal 15 3 6 2" xfId="40232"/>
    <cellStyle name="Normal 15 3 6 3" xfId="40233"/>
    <cellStyle name="Normal 15 3 7" xfId="40234"/>
    <cellStyle name="Normal 15 3 8" xfId="40235"/>
    <cellStyle name="Normal 15 3 9" xfId="40236"/>
    <cellStyle name="Normal 15 3_AFS-Nino" xfId="40237"/>
    <cellStyle name="Normal 15 4" xfId="10368"/>
    <cellStyle name="Normal 15 4 10" xfId="40238"/>
    <cellStyle name="Normal 15 4 11" xfId="40239"/>
    <cellStyle name="Normal 15 4 12" xfId="23017"/>
    <cellStyle name="Normal 15 4 2" xfId="10369"/>
    <cellStyle name="Normal 15 4 2 2" xfId="40240"/>
    <cellStyle name="Normal 15 4 2 2 2" xfId="40241"/>
    <cellStyle name="Normal 15 4 2 2 3" xfId="40242"/>
    <cellStyle name="Normal 15 4 2 3" xfId="40243"/>
    <cellStyle name="Normal 15 4 2 4" xfId="40244"/>
    <cellStyle name="Normal 15 4 2 5" xfId="23826"/>
    <cellStyle name="Normal 15 4 2_AFS-Nino" xfId="40245"/>
    <cellStyle name="Normal 15 4 3" xfId="24870"/>
    <cellStyle name="Normal 15 4 3 2" xfId="40246"/>
    <cellStyle name="Normal 15 4 3 2 2" xfId="40247"/>
    <cellStyle name="Normal 15 4 3 2 3" xfId="40248"/>
    <cellStyle name="Normal 15 4 3 3" xfId="40249"/>
    <cellStyle name="Normal 15 4 3 4" xfId="40250"/>
    <cellStyle name="Normal 15 4 3_AFS-Nino" xfId="40251"/>
    <cellStyle name="Normal 15 4 4" xfId="26067"/>
    <cellStyle name="Normal 15 4 4 2" xfId="40252"/>
    <cellStyle name="Normal 15 4 4 3" xfId="40253"/>
    <cellStyle name="Normal 15 4 5" xfId="26003"/>
    <cellStyle name="Normal 15 4 5 2" xfId="40254"/>
    <cellStyle name="Normal 15 4 5 3" xfId="40255"/>
    <cellStyle name="Normal 15 4 6" xfId="40256"/>
    <cellStyle name="Normal 15 4 6 2" xfId="40257"/>
    <cellStyle name="Normal 15 4 6 3" xfId="40258"/>
    <cellStyle name="Normal 15 4 7" xfId="40259"/>
    <cellStyle name="Normal 15 4 8" xfId="40260"/>
    <cellStyle name="Normal 15 4 9" xfId="40261"/>
    <cellStyle name="Normal 15 4_AFS-Nino" xfId="40262"/>
    <cellStyle name="Normal 15 5" xfId="10370"/>
    <cellStyle name="Normal 15 5 10" xfId="40263"/>
    <cellStyle name="Normal 15 5 11" xfId="40264"/>
    <cellStyle name="Normal 15 5 12" xfId="23018"/>
    <cellStyle name="Normal 15 5 13" xfId="22273"/>
    <cellStyle name="Normal 15 5 2" xfId="23827"/>
    <cellStyle name="Normal 15 5 2 2" xfId="40265"/>
    <cellStyle name="Normal 15 5 2 2 2" xfId="40266"/>
    <cellStyle name="Normal 15 5 2 2 3" xfId="40267"/>
    <cellStyle name="Normal 15 5 2 3" xfId="40268"/>
    <cellStyle name="Normal 15 5 2 4" xfId="40269"/>
    <cellStyle name="Normal 15 5 2_AFS-Nino" xfId="40270"/>
    <cellStyle name="Normal 15 5 3" xfId="24871"/>
    <cellStyle name="Normal 15 5 3 2" xfId="40271"/>
    <cellStyle name="Normal 15 5 3 2 2" xfId="40272"/>
    <cellStyle name="Normal 15 5 3 2 3" xfId="40273"/>
    <cellStyle name="Normal 15 5 3 3" xfId="40274"/>
    <cellStyle name="Normal 15 5 3 4" xfId="40275"/>
    <cellStyle name="Normal 15 5 3_AFS-Nino" xfId="40276"/>
    <cellStyle name="Normal 15 5 4" xfId="40277"/>
    <cellStyle name="Normal 15 5 4 2" xfId="40278"/>
    <cellStyle name="Normal 15 5 4 3" xfId="40279"/>
    <cellStyle name="Normal 15 5 5" xfId="40280"/>
    <cellStyle name="Normal 15 5 6" xfId="40281"/>
    <cellStyle name="Normal 15 5 7" xfId="40282"/>
    <cellStyle name="Normal 15 5 8" xfId="40283"/>
    <cellStyle name="Normal 15 5 9" xfId="40284"/>
    <cellStyle name="Normal 15 5_AFS-Nino" xfId="40285"/>
    <cellStyle name="Normal 15 6" xfId="10371"/>
    <cellStyle name="Normal 15 6 10" xfId="40286"/>
    <cellStyle name="Normal 15 6 11" xfId="40287"/>
    <cellStyle name="Normal 15 6 12" xfId="23019"/>
    <cellStyle name="Normal 15 6 2" xfId="23828"/>
    <cellStyle name="Normal 15 6 2 2" xfId="40288"/>
    <cellStyle name="Normal 15 6 2 2 2" xfId="40289"/>
    <cellStyle name="Normal 15 6 2 2 3" xfId="40290"/>
    <cellStyle name="Normal 15 6 2 3" xfId="40291"/>
    <cellStyle name="Normal 15 6 2 4" xfId="40292"/>
    <cellStyle name="Normal 15 6 2_AFS-Nino" xfId="40293"/>
    <cellStyle name="Normal 15 6 3" xfId="24872"/>
    <cellStyle name="Normal 15 6 3 2" xfId="40294"/>
    <cellStyle name="Normal 15 6 3 2 2" xfId="40295"/>
    <cellStyle name="Normal 15 6 3 2 3" xfId="40296"/>
    <cellStyle name="Normal 15 6 3 3" xfId="40297"/>
    <cellStyle name="Normal 15 6 3 4" xfId="40298"/>
    <cellStyle name="Normal 15 6 3_AFS-Nino" xfId="40299"/>
    <cellStyle name="Normal 15 6 4" xfId="40300"/>
    <cellStyle name="Normal 15 6 4 2" xfId="40301"/>
    <cellStyle name="Normal 15 6 4 3" xfId="40302"/>
    <cellStyle name="Normal 15 6 5" xfId="40303"/>
    <cellStyle name="Normal 15 6 6" xfId="40304"/>
    <cellStyle name="Normal 15 6 7" xfId="40305"/>
    <cellStyle name="Normal 15 6 8" xfId="40306"/>
    <cellStyle name="Normal 15 6 9" xfId="40307"/>
    <cellStyle name="Normal 15 6_AFS-Nino" xfId="40308"/>
    <cellStyle name="Normal 15 7" xfId="10372"/>
    <cellStyle name="Normal 15 7 10" xfId="40309"/>
    <cellStyle name="Normal 15 7 11" xfId="40310"/>
    <cellStyle name="Normal 15 7 12" xfId="23020"/>
    <cellStyle name="Normal 15 7 2" xfId="23829"/>
    <cellStyle name="Normal 15 7 2 2" xfId="40311"/>
    <cellStyle name="Normal 15 7 2 2 2" xfId="40312"/>
    <cellStyle name="Normal 15 7 2 2 3" xfId="40313"/>
    <cellStyle name="Normal 15 7 2 3" xfId="40314"/>
    <cellStyle name="Normal 15 7 2 4" xfId="40315"/>
    <cellStyle name="Normal 15 7 2_AFS-Nino" xfId="40316"/>
    <cellStyle name="Normal 15 7 3" xfId="24873"/>
    <cellStyle name="Normal 15 7 3 2" xfId="40317"/>
    <cellStyle name="Normal 15 7 3 2 2" xfId="40318"/>
    <cellStyle name="Normal 15 7 3 2 3" xfId="40319"/>
    <cellStyle name="Normal 15 7 3 3" xfId="40320"/>
    <cellStyle name="Normal 15 7 3 4" xfId="40321"/>
    <cellStyle name="Normal 15 7 3_AFS-Nino" xfId="40322"/>
    <cellStyle name="Normal 15 7 4" xfId="40323"/>
    <cellStyle name="Normal 15 7 4 2" xfId="40324"/>
    <cellStyle name="Normal 15 7 4 3" xfId="40325"/>
    <cellStyle name="Normal 15 7 5" xfId="40326"/>
    <cellStyle name="Normal 15 7 6" xfId="40327"/>
    <cellStyle name="Normal 15 7 7" xfId="40328"/>
    <cellStyle name="Normal 15 7 8" xfId="40329"/>
    <cellStyle name="Normal 15 7 9" xfId="40330"/>
    <cellStyle name="Normal 15 7_AFS-Nino" xfId="40331"/>
    <cellStyle name="Normal 15 8" xfId="10373"/>
    <cellStyle name="Normal 15 8 10" xfId="40332"/>
    <cellStyle name="Normal 15 8 11" xfId="40333"/>
    <cellStyle name="Normal 15 8 12" xfId="23021"/>
    <cellStyle name="Normal 15 8 2" xfId="23830"/>
    <cellStyle name="Normal 15 8 2 2" xfId="40334"/>
    <cellStyle name="Normal 15 8 2 2 2" xfId="40335"/>
    <cellStyle name="Normal 15 8 2 2 3" xfId="40336"/>
    <cellStyle name="Normal 15 8 2 3" xfId="40337"/>
    <cellStyle name="Normal 15 8 2 4" xfId="40338"/>
    <cellStyle name="Normal 15 8 2_AFS-Nino" xfId="40339"/>
    <cellStyle name="Normal 15 8 3" xfId="24874"/>
    <cellStyle name="Normal 15 8 3 2" xfId="40340"/>
    <cellStyle name="Normal 15 8 3 2 2" xfId="40341"/>
    <cellStyle name="Normal 15 8 3 2 3" xfId="40342"/>
    <cellStyle name="Normal 15 8 3 3" xfId="40343"/>
    <cellStyle name="Normal 15 8 3 4" xfId="40344"/>
    <cellStyle name="Normal 15 8 3_AFS-Nino" xfId="40345"/>
    <cellStyle name="Normal 15 8 4" xfId="40346"/>
    <cellStyle name="Normal 15 8 4 2" xfId="40347"/>
    <cellStyle name="Normal 15 8 4 3" xfId="40348"/>
    <cellStyle name="Normal 15 8 5" xfId="40349"/>
    <cellStyle name="Normal 15 8 6" xfId="40350"/>
    <cellStyle name="Normal 15 8 7" xfId="40351"/>
    <cellStyle name="Normal 15 8 8" xfId="40352"/>
    <cellStyle name="Normal 15 8 9" xfId="40353"/>
    <cellStyle name="Normal 15 8_AFS-Nino" xfId="40354"/>
    <cellStyle name="Normal 15 9" xfId="10374"/>
    <cellStyle name="Normal 15 9 10" xfId="40355"/>
    <cellStyle name="Normal 15 9 11" xfId="40356"/>
    <cellStyle name="Normal 15 9 12" xfId="23022"/>
    <cellStyle name="Normal 15 9 2" xfId="23831"/>
    <cellStyle name="Normal 15 9 2 2" xfId="40357"/>
    <cellStyle name="Normal 15 9 2 2 2" xfId="40358"/>
    <cellStyle name="Normal 15 9 2 2 3" xfId="40359"/>
    <cellStyle name="Normal 15 9 2 3" xfId="40360"/>
    <cellStyle name="Normal 15 9 2 4" xfId="40361"/>
    <cellStyle name="Normal 15 9 2_AFS-Nino" xfId="40362"/>
    <cellStyle name="Normal 15 9 3" xfId="24875"/>
    <cellStyle name="Normal 15 9 3 2" xfId="40363"/>
    <cellStyle name="Normal 15 9 3 2 2" xfId="40364"/>
    <cellStyle name="Normal 15 9 3 2 3" xfId="40365"/>
    <cellStyle name="Normal 15 9 3 3" xfId="40366"/>
    <cellStyle name="Normal 15 9 3 4" xfId="40367"/>
    <cellStyle name="Normal 15 9 3_AFS-Nino" xfId="40368"/>
    <cellStyle name="Normal 15 9 4" xfId="40369"/>
    <cellStyle name="Normal 15 9 4 2" xfId="40370"/>
    <cellStyle name="Normal 15 9 4 3" xfId="40371"/>
    <cellStyle name="Normal 15 9 5" xfId="40372"/>
    <cellStyle name="Normal 15 9 6" xfId="40373"/>
    <cellStyle name="Normal 15 9 7" xfId="40374"/>
    <cellStyle name="Normal 15 9 8" xfId="40375"/>
    <cellStyle name="Normal 15 9 9" xfId="40376"/>
    <cellStyle name="Normal 15 9_AFS-Nino" xfId="40377"/>
    <cellStyle name="Normal 15_PORTFOLIO" xfId="58854"/>
    <cellStyle name="Normal 16" xfId="10375"/>
    <cellStyle name="Normal 16 10" xfId="10376"/>
    <cellStyle name="Normal 16 10 10" xfId="40378"/>
    <cellStyle name="Normal 16 10 11" xfId="40379"/>
    <cellStyle name="Normal 16 10 12" xfId="23023"/>
    <cellStyle name="Normal 16 10 2" xfId="10377"/>
    <cellStyle name="Normal 16 10 2 2" xfId="10378"/>
    <cellStyle name="Normal 16 10 2 2 2" xfId="10379"/>
    <cellStyle name="Normal 16 10 2 2 2 2" xfId="10380"/>
    <cellStyle name="Normal 16 10 2 2 2 2 2" xfId="40381"/>
    <cellStyle name="Normal 16 10 2 2 2 3" xfId="10381"/>
    <cellStyle name="Normal 16 10 2 2 2 3 2" xfId="40382"/>
    <cellStyle name="Normal 16 10 2 2 2 4" xfId="10382"/>
    <cellStyle name="Normal 16 10 2 2 2 5" xfId="40380"/>
    <cellStyle name="Normal 16 10 2 2 3" xfId="10383"/>
    <cellStyle name="Normal 16 10 2 2 3 2" xfId="40383"/>
    <cellStyle name="Normal 16 10 2 2 4" xfId="10384"/>
    <cellStyle name="Normal 16 10 2 2 4 2" xfId="40384"/>
    <cellStyle name="Normal 16 10 2 2 5" xfId="10385"/>
    <cellStyle name="Normal 16 10 2 2 6" xfId="24876"/>
    <cellStyle name="Normal 16 10 2 2_AFS-Nino" xfId="40385"/>
    <cellStyle name="Normal 16 10 2 3" xfId="10386"/>
    <cellStyle name="Normal 16 10 2 3 2" xfId="40387"/>
    <cellStyle name="Normal 16 10 2 3 3" xfId="40388"/>
    <cellStyle name="Normal 16 10 2 3 4" xfId="40386"/>
    <cellStyle name="Normal 16 10 2 4" xfId="10387"/>
    <cellStyle name="Normal 16 10 2 4 2" xfId="10388"/>
    <cellStyle name="Normal 16 10 2 4 2 2" xfId="58515"/>
    <cellStyle name="Normal 16 10 2 4 3" xfId="10389"/>
    <cellStyle name="Normal 16 10 2 4 4" xfId="10390"/>
    <cellStyle name="Normal 16 10 2 4 5" xfId="40389"/>
    <cellStyle name="Normal 16 10 2 5" xfId="10391"/>
    <cellStyle name="Normal 16 10 2 5 2" xfId="40390"/>
    <cellStyle name="Normal 16 10 2 6" xfId="10392"/>
    <cellStyle name="Normal 16 10 2 6 2" xfId="40391"/>
    <cellStyle name="Normal 16 10 2 7" xfId="10393"/>
    <cellStyle name="Normal 16 10 2 7 2" xfId="23832"/>
    <cellStyle name="Normal 16 10 2_AFS-Nino" xfId="40392"/>
    <cellStyle name="Normal 16 10 3" xfId="22274"/>
    <cellStyle name="Normal 16 10 3 2" xfId="40393"/>
    <cellStyle name="Normal 16 10 3 3" xfId="40394"/>
    <cellStyle name="Normal 16 10 3 4" xfId="24877"/>
    <cellStyle name="Normal 16 10 4" xfId="24878"/>
    <cellStyle name="Normal 16 10 4 2" xfId="40395"/>
    <cellStyle name="Normal 16 10 4 3" xfId="40396"/>
    <cellStyle name="Normal 16 10 5" xfId="24879"/>
    <cellStyle name="Normal 16 10 5 2" xfId="40397"/>
    <cellStyle name="Normal 16 10 5 3" xfId="40398"/>
    <cellStyle name="Normal 16 10 6" xfId="24880"/>
    <cellStyle name="Normal 16 10 6 2" xfId="40399"/>
    <cellStyle name="Normal 16 10 6 2 2" xfId="40400"/>
    <cellStyle name="Normal 16 10 6 2 3" xfId="40401"/>
    <cellStyle name="Normal 16 10 6 3" xfId="40402"/>
    <cellStyle name="Normal 16 10 6 4" xfId="40403"/>
    <cellStyle name="Normal 16 10 6_AFS-Nino" xfId="40404"/>
    <cellStyle name="Normal 16 10 7" xfId="40405"/>
    <cellStyle name="Normal 16 10 7 2" xfId="58514"/>
    <cellStyle name="Normal 16 10 8" xfId="40406"/>
    <cellStyle name="Normal 16 10 9" xfId="40407"/>
    <cellStyle name="Normal 16 10_AFS-Nino" xfId="40408"/>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2 5" xfId="58516"/>
    <cellStyle name="Normal 16 11 2 2 3" xfId="10401"/>
    <cellStyle name="Normal 16 11 2 2 4" xfId="10402"/>
    <cellStyle name="Normal 16 11 2 2 5" xfId="10403"/>
    <cellStyle name="Normal 16 11 2 2 6" xfId="40410"/>
    <cellStyle name="Normal 16 11 2 3" xfId="10404"/>
    <cellStyle name="Normal 16 11 2 3 2" xfId="40411"/>
    <cellStyle name="Normal 16 11 2 4" xfId="10405"/>
    <cellStyle name="Normal 16 11 2 4 2" xfId="10406"/>
    <cellStyle name="Normal 16 11 2 4 3" xfId="10407"/>
    <cellStyle name="Normal 16 11 2 4 4" xfId="10408"/>
    <cellStyle name="Normal 16 11 2 4 5" xfId="40409"/>
    <cellStyle name="Normal 16 11 2 5" xfId="10409"/>
    <cellStyle name="Normal 16 11 2 6" xfId="10410"/>
    <cellStyle name="Normal 16 11 2 7" xfId="10411"/>
    <cellStyle name="Normal 16 11 2_PORTFOLIO" xfId="58855"/>
    <cellStyle name="Normal 16 11 3" xfId="22275"/>
    <cellStyle name="Normal 16 11 3 2" xfId="40412"/>
    <cellStyle name="Normal 16 11 4" xfId="40413"/>
    <cellStyle name="Normal 16 11 5" xfId="24117"/>
    <cellStyle name="Normal 16 11_PORTFOLIO" xfId="58856"/>
    <cellStyle name="Normal 16 12" xfId="10412"/>
    <cellStyle name="Normal 16 12 2" xfId="10413"/>
    <cellStyle name="Normal 16 12 2 2" xfId="40415"/>
    <cellStyle name="Normal 16 12 2 2 2" xfId="58517"/>
    <cellStyle name="Normal 16 12 2 3" xfId="40416"/>
    <cellStyle name="Normal 16 12 2 4" xfId="40414"/>
    <cellStyle name="Normal 16 12 2_PORTFOLIO" xfId="58857"/>
    <cellStyle name="Normal 16 12 3" xfId="22276"/>
    <cellStyle name="Normal 16 12 3 2" xfId="40417"/>
    <cellStyle name="Normal 16 12 4" xfId="40418"/>
    <cellStyle name="Normal 16 12 5" xfId="24881"/>
    <cellStyle name="Normal 16 12_PORTFOLIO" xfId="58858"/>
    <cellStyle name="Normal 16 13" xfId="10414"/>
    <cellStyle name="Normal 16 13 2" xfId="10415"/>
    <cellStyle name="Normal 16 13 2 2" xfId="40419"/>
    <cellStyle name="Normal 16 13 3" xfId="22277"/>
    <cellStyle name="Normal 16 13 3 2" xfId="40420"/>
    <cellStyle name="Normal 16 13 4" xfId="26169"/>
    <cellStyle name="Normal 16 13_PORTFOLIO" xfId="58859"/>
    <cellStyle name="Normal 16 14" xfId="10416"/>
    <cellStyle name="Normal 16 14 2" xfId="10417"/>
    <cellStyle name="Normal 16 14 2 2" xfId="40421"/>
    <cellStyle name="Normal 16 14 3" xfId="22278"/>
    <cellStyle name="Normal 16 14 3 2" xfId="40422"/>
    <cellStyle name="Normal 16 14 4" xfId="25807"/>
    <cellStyle name="Normal 16 14_PORTFOLIO" xfId="58860"/>
    <cellStyle name="Normal 16 15" xfId="10418"/>
    <cellStyle name="Normal 16 15 2" xfId="10419"/>
    <cellStyle name="Normal 16 15 2 2" xfId="40424"/>
    <cellStyle name="Normal 16 15 3" xfId="22279"/>
    <cellStyle name="Normal 16 15 3 2" xfId="40425"/>
    <cellStyle name="Normal 16 15 4" xfId="40423"/>
    <cellStyle name="Normal 16 15_PORTFOLIO" xfId="58861"/>
    <cellStyle name="Normal 16 16" xfId="10420"/>
    <cellStyle name="Normal 16 16 2" xfId="10421"/>
    <cellStyle name="Normal 16 16 3" xfId="22280"/>
    <cellStyle name="Normal 16 16 4" xfId="40426"/>
    <cellStyle name="Normal 16 16_PORTFOLIO" xfId="58862"/>
    <cellStyle name="Normal 16 17" xfId="10422"/>
    <cellStyle name="Normal 16 17 2" xfId="10423"/>
    <cellStyle name="Normal 16 17 3" xfId="22281"/>
    <cellStyle name="Normal 16 17 4" xfId="40427"/>
    <cellStyle name="Normal 16 18" xfId="10424"/>
    <cellStyle name="Normal 16 18 2" xfId="10425"/>
    <cellStyle name="Normal 16 18 3" xfId="22282"/>
    <cellStyle name="Normal 16 18 4" xfId="40428"/>
    <cellStyle name="Normal 16 19" xfId="10426"/>
    <cellStyle name="Normal 16 19 2" xfId="10427"/>
    <cellStyle name="Normal 16 19 3" xfId="22284"/>
    <cellStyle name="Normal 16 19 4" xfId="22285"/>
    <cellStyle name="Normal 16 19 5" xfId="40429"/>
    <cellStyle name="Normal 16 19 6" xfId="22283"/>
    <cellStyle name="Normal 16 2" xfId="10428"/>
    <cellStyle name="Normal 16 2 10" xfId="40430"/>
    <cellStyle name="Normal 16 2 11" xfId="40431"/>
    <cellStyle name="Normal 16 2 12" xfId="40432"/>
    <cellStyle name="Normal 16 2 13" xfId="23024"/>
    <cellStyle name="Normal 16 2 2" xfId="10429"/>
    <cellStyle name="Normal 16 2 2 10" xfId="40433"/>
    <cellStyle name="Normal 16 2 2 11" xfId="40434"/>
    <cellStyle name="Normal 16 2 2 12" xfId="23833"/>
    <cellStyle name="Normal 16 2 2 2" xfId="24882"/>
    <cellStyle name="Normal 16 2 2 2 2" xfId="40435"/>
    <cellStyle name="Normal 16 2 2 2 2 2" xfId="40436"/>
    <cellStyle name="Normal 16 2 2 2 2 3" xfId="40437"/>
    <cellStyle name="Normal 16 2 2 2 3" xfId="40438"/>
    <cellStyle name="Normal 16 2 2 2 4" xfId="40439"/>
    <cellStyle name="Normal 16 2 2 2_AFS-Nino" xfId="40440"/>
    <cellStyle name="Normal 16 2 2 3" xfId="40441"/>
    <cellStyle name="Normal 16 2 2 3 2" xfId="40442"/>
    <cellStyle name="Normal 16 2 2 3 3" xfId="40443"/>
    <cellStyle name="Normal 16 2 2 4" xfId="40444"/>
    <cellStyle name="Normal 16 2 2 4 2" xfId="40445"/>
    <cellStyle name="Normal 16 2 2 4 3" xfId="40446"/>
    <cellStyle name="Normal 16 2 2 5" xfId="40447"/>
    <cellStyle name="Normal 16 2 2 6" xfId="40448"/>
    <cellStyle name="Normal 16 2 2 7" xfId="40449"/>
    <cellStyle name="Normal 16 2 2 8" xfId="40450"/>
    <cellStyle name="Normal 16 2 2 9" xfId="40451"/>
    <cellStyle name="Normal 16 2 2_AFS-Nino" xfId="40452"/>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2 6" xfId="40453"/>
    <cellStyle name="Normal 16 2 3 3" xfId="10439"/>
    <cellStyle name="Normal 16 2 3 3 2" xfId="10440"/>
    <cellStyle name="Normal 16 2 3 3 3" xfId="10441"/>
    <cellStyle name="Normal 16 2 3 3 4" xfId="10442"/>
    <cellStyle name="Normal 16 2 3 3 5" xfId="40454"/>
    <cellStyle name="Normal 16 2 3 4" xfId="10443"/>
    <cellStyle name="Normal 16 2 3 4 2" xfId="24883"/>
    <cellStyle name="Normal 16 2 3 5" xfId="10444"/>
    <cellStyle name="Normal 16 2 3 6" xfId="10445"/>
    <cellStyle name="Normal 16 2 3 7" xfId="22286"/>
    <cellStyle name="Normal 16 2 4" xfId="10446"/>
    <cellStyle name="Normal 16 2 4 2" xfId="10447"/>
    <cellStyle name="Normal 16 2 4 2 2" xfId="40455"/>
    <cellStyle name="Normal 16 2 4 3" xfId="10448"/>
    <cellStyle name="Normal 16 2 4 3 2" xfId="40456"/>
    <cellStyle name="Normal 16 2 4 4" xfId="10449"/>
    <cellStyle name="Normal 16 2 4 5" xfId="24884"/>
    <cellStyle name="Normal 16 2 5" xfId="24885"/>
    <cellStyle name="Normal 16 2 5 2" xfId="40457"/>
    <cellStyle name="Normal 16 2 5 3" xfId="40458"/>
    <cellStyle name="Normal 16 2 6" xfId="24886"/>
    <cellStyle name="Normal 16 2 6 2" xfId="40459"/>
    <cellStyle name="Normal 16 2 6 2 2" xfId="40460"/>
    <cellStyle name="Normal 16 2 6 2 3" xfId="40461"/>
    <cellStyle name="Normal 16 2 6 3" xfId="40462"/>
    <cellStyle name="Normal 16 2 6 4" xfId="40463"/>
    <cellStyle name="Normal 16 2 6_AFS-Nino" xfId="40464"/>
    <cellStyle name="Normal 16 2 7" xfId="26068"/>
    <cellStyle name="Normal 16 2 7 2" xfId="40465"/>
    <cellStyle name="Normal 16 2 7 3" xfId="40466"/>
    <cellStyle name="Normal 16 2 8" xfId="25808"/>
    <cellStyle name="Normal 16 2 8 2" xfId="40467"/>
    <cellStyle name="Normal 16 2 8 3" xfId="40468"/>
    <cellStyle name="Normal 16 2 9" xfId="40469"/>
    <cellStyle name="Normal 16 2 9 2" xfId="40470"/>
    <cellStyle name="Normal 16 2 9 3" xfId="40471"/>
    <cellStyle name="Normal 16 2_AFS-Nino" xfId="40472"/>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2 6" xfId="40473"/>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0 7" xfId="22287"/>
    <cellStyle name="Normal 16 21" xfId="10466"/>
    <cellStyle name="Normal 16 21 2" xfId="10467"/>
    <cellStyle name="Normal 16 21 3" xfId="10468"/>
    <cellStyle name="Normal 16 21 4" xfId="10469"/>
    <cellStyle name="Normal 16 22" xfId="40474"/>
    <cellStyle name="Normal 16 23" xfId="40475"/>
    <cellStyle name="Normal 16 24" xfId="23318"/>
    <cellStyle name="Normal 16 25" xfId="58328"/>
    <cellStyle name="Normal 16 3" xfId="10470"/>
    <cellStyle name="Normal 16 3 10" xfId="40476"/>
    <cellStyle name="Normal 16 3 11" xfId="40477"/>
    <cellStyle name="Normal 16 3 12" xfId="23025"/>
    <cellStyle name="Normal 16 3 2" xfId="10471"/>
    <cellStyle name="Normal 16 3 2 2" xfId="10472"/>
    <cellStyle name="Normal 16 3 2 2 2" xfId="10473"/>
    <cellStyle name="Normal 16 3 2 2 2 2" xfId="10474"/>
    <cellStyle name="Normal 16 3 2 2 2 2 2" xfId="40479"/>
    <cellStyle name="Normal 16 3 2 2 2 3" xfId="10475"/>
    <cellStyle name="Normal 16 3 2 2 2 3 2" xfId="40480"/>
    <cellStyle name="Normal 16 3 2 2 2 4" xfId="10476"/>
    <cellStyle name="Normal 16 3 2 2 2 5" xfId="40478"/>
    <cellStyle name="Normal 16 3 2 2 3" xfId="10477"/>
    <cellStyle name="Normal 16 3 2 2 3 2" xfId="40481"/>
    <cellStyle name="Normal 16 3 2 2 4" xfId="10478"/>
    <cellStyle name="Normal 16 3 2 2 4 2" xfId="40482"/>
    <cellStyle name="Normal 16 3 2 2 5" xfId="10479"/>
    <cellStyle name="Normal 16 3 2 2 6" xfId="24887"/>
    <cellStyle name="Normal 16 3 2 2_AFS-Nino" xfId="40483"/>
    <cellStyle name="Normal 16 3 2 3" xfId="10480"/>
    <cellStyle name="Normal 16 3 2 3 2" xfId="40485"/>
    <cellStyle name="Normal 16 3 2 3 3" xfId="40486"/>
    <cellStyle name="Normal 16 3 2 3 4" xfId="40484"/>
    <cellStyle name="Normal 16 3 2 4" xfId="10481"/>
    <cellStyle name="Normal 16 3 2 4 2" xfId="10482"/>
    <cellStyle name="Normal 16 3 2 4 2 2" xfId="58518"/>
    <cellStyle name="Normal 16 3 2 4 3" xfId="10483"/>
    <cellStyle name="Normal 16 3 2 4 4" xfId="10484"/>
    <cellStyle name="Normal 16 3 2 4 5" xfId="40487"/>
    <cellStyle name="Normal 16 3 2 5" xfId="10485"/>
    <cellStyle name="Normal 16 3 2 5 2" xfId="40488"/>
    <cellStyle name="Normal 16 3 2 6" xfId="10486"/>
    <cellStyle name="Normal 16 3 2 6 2" xfId="40489"/>
    <cellStyle name="Normal 16 3 2 7" xfId="10487"/>
    <cellStyle name="Normal 16 3 2 7 2" xfId="23834"/>
    <cellStyle name="Normal 16 3 2_AFS-Nino" xfId="40490"/>
    <cellStyle name="Normal 16 3 3" xfId="22288"/>
    <cellStyle name="Normal 16 3 3 2" xfId="40491"/>
    <cellStyle name="Normal 16 3 3 3" xfId="40492"/>
    <cellStyle name="Normal 16 3 3 4" xfId="24888"/>
    <cellStyle name="Normal 16 3 4" xfId="24889"/>
    <cellStyle name="Normal 16 3 4 2" xfId="40493"/>
    <cellStyle name="Normal 16 3 4 3" xfId="40494"/>
    <cellStyle name="Normal 16 3 5" xfId="24890"/>
    <cellStyle name="Normal 16 3 5 2" xfId="40495"/>
    <cellStyle name="Normal 16 3 5 3" xfId="40496"/>
    <cellStyle name="Normal 16 3 6" xfId="24891"/>
    <cellStyle name="Normal 16 3 6 2" xfId="40497"/>
    <cellStyle name="Normal 16 3 6 2 2" xfId="40498"/>
    <cellStyle name="Normal 16 3 6 2 3" xfId="40499"/>
    <cellStyle name="Normal 16 3 6 3" xfId="40500"/>
    <cellStyle name="Normal 16 3 6 4" xfId="40501"/>
    <cellStyle name="Normal 16 3 6_AFS-Nino" xfId="40502"/>
    <cellStyle name="Normal 16 3 7" xfId="40503"/>
    <cellStyle name="Normal 16 3 7 2" xfId="40504"/>
    <cellStyle name="Normal 16 3 7 3" xfId="40505"/>
    <cellStyle name="Normal 16 3 8" xfId="40506"/>
    <cellStyle name="Normal 16 3 9" xfId="40507"/>
    <cellStyle name="Normal 16 3_AFS-Nino" xfId="40508"/>
    <cellStyle name="Normal 16 4" xfId="10488"/>
    <cellStyle name="Normal 16 4 10" xfId="40509"/>
    <cellStyle name="Normal 16 4 11" xfId="40510"/>
    <cellStyle name="Normal 16 4 12" xfId="23026"/>
    <cellStyle name="Normal 16 4 2" xfId="10489"/>
    <cellStyle name="Normal 16 4 2 2" xfId="10490"/>
    <cellStyle name="Normal 16 4 2 2 2" xfId="10491"/>
    <cellStyle name="Normal 16 4 2 2 2 2" xfId="10492"/>
    <cellStyle name="Normal 16 4 2 2 2 2 2" xfId="40512"/>
    <cellStyle name="Normal 16 4 2 2 2 3" xfId="10493"/>
    <cellStyle name="Normal 16 4 2 2 2 3 2" xfId="40513"/>
    <cellStyle name="Normal 16 4 2 2 2 4" xfId="10494"/>
    <cellStyle name="Normal 16 4 2 2 2 5" xfId="40511"/>
    <cellStyle name="Normal 16 4 2 2 3" xfId="10495"/>
    <cellStyle name="Normal 16 4 2 2 3 2" xfId="40514"/>
    <cellStyle name="Normal 16 4 2 2 4" xfId="10496"/>
    <cellStyle name="Normal 16 4 2 2 4 2" xfId="40515"/>
    <cellStyle name="Normal 16 4 2 2 5" xfId="10497"/>
    <cellStyle name="Normal 16 4 2 2 6" xfId="24892"/>
    <cellStyle name="Normal 16 4 2 2_AFS-Nino" xfId="40516"/>
    <cellStyle name="Normal 16 4 2 3" xfId="10498"/>
    <cellStyle name="Normal 16 4 2 3 2" xfId="40518"/>
    <cellStyle name="Normal 16 4 2 3 3" xfId="40519"/>
    <cellStyle name="Normal 16 4 2 3 4" xfId="40517"/>
    <cellStyle name="Normal 16 4 2 4" xfId="10499"/>
    <cellStyle name="Normal 16 4 2 4 2" xfId="10500"/>
    <cellStyle name="Normal 16 4 2 4 2 2" xfId="58519"/>
    <cellStyle name="Normal 16 4 2 4 3" xfId="10501"/>
    <cellStyle name="Normal 16 4 2 4 4" xfId="10502"/>
    <cellStyle name="Normal 16 4 2 4 5" xfId="40520"/>
    <cellStyle name="Normal 16 4 2 5" xfId="10503"/>
    <cellStyle name="Normal 16 4 2 5 2" xfId="40521"/>
    <cellStyle name="Normal 16 4 2 6" xfId="10504"/>
    <cellStyle name="Normal 16 4 2 6 2" xfId="40522"/>
    <cellStyle name="Normal 16 4 2 7" xfId="10505"/>
    <cellStyle name="Normal 16 4 2 7 2" xfId="23835"/>
    <cellStyle name="Normal 16 4 2_AFS-Nino" xfId="40523"/>
    <cellStyle name="Normal 16 4 3" xfId="22289"/>
    <cellStyle name="Normal 16 4 3 2" xfId="40524"/>
    <cellStyle name="Normal 16 4 3 3" xfId="40525"/>
    <cellStyle name="Normal 16 4 3 4" xfId="24893"/>
    <cellStyle name="Normal 16 4 4" xfId="24894"/>
    <cellStyle name="Normal 16 4 4 2" xfId="40526"/>
    <cellStyle name="Normal 16 4 4 3" xfId="40527"/>
    <cellStyle name="Normal 16 4 5" xfId="24895"/>
    <cellStyle name="Normal 16 4 5 2" xfId="40528"/>
    <cellStyle name="Normal 16 4 5 3" xfId="40529"/>
    <cellStyle name="Normal 16 4 6" xfId="24896"/>
    <cellStyle name="Normal 16 4 6 2" xfId="40530"/>
    <cellStyle name="Normal 16 4 6 2 2" xfId="40531"/>
    <cellStyle name="Normal 16 4 6 2 3" xfId="40532"/>
    <cellStyle name="Normal 16 4 6 3" xfId="40533"/>
    <cellStyle name="Normal 16 4 6 4" xfId="40534"/>
    <cellStyle name="Normal 16 4 6_AFS-Nino" xfId="40535"/>
    <cellStyle name="Normal 16 4 7" xfId="40536"/>
    <cellStyle name="Normal 16 4 7 2" xfId="40537"/>
    <cellStyle name="Normal 16 4 7 3" xfId="40538"/>
    <cellStyle name="Normal 16 4 8" xfId="40539"/>
    <cellStyle name="Normal 16 4 9" xfId="40540"/>
    <cellStyle name="Normal 16 4_AFS-Nino" xfId="40541"/>
    <cellStyle name="Normal 16 5" xfId="10506"/>
    <cellStyle name="Normal 16 5 10" xfId="40542"/>
    <cellStyle name="Normal 16 5 11" xfId="40543"/>
    <cellStyle name="Normal 16 5 12" xfId="23027"/>
    <cellStyle name="Normal 16 5 2" xfId="10507"/>
    <cellStyle name="Normal 16 5 2 2" xfId="10508"/>
    <cellStyle name="Normal 16 5 2 2 2" xfId="10509"/>
    <cellStyle name="Normal 16 5 2 2 2 2" xfId="10510"/>
    <cellStyle name="Normal 16 5 2 2 2 2 2" xfId="40545"/>
    <cellStyle name="Normal 16 5 2 2 2 3" xfId="10511"/>
    <cellStyle name="Normal 16 5 2 2 2 3 2" xfId="40546"/>
    <cellStyle name="Normal 16 5 2 2 2 4" xfId="10512"/>
    <cellStyle name="Normal 16 5 2 2 2 5" xfId="40544"/>
    <cellStyle name="Normal 16 5 2 2 3" xfId="10513"/>
    <cellStyle name="Normal 16 5 2 2 3 2" xfId="40547"/>
    <cellStyle name="Normal 16 5 2 2 4" xfId="10514"/>
    <cellStyle name="Normal 16 5 2 2 4 2" xfId="40548"/>
    <cellStyle name="Normal 16 5 2 2 5" xfId="10515"/>
    <cellStyle name="Normal 16 5 2 2 6" xfId="24897"/>
    <cellStyle name="Normal 16 5 2 2_AFS-Nino" xfId="40549"/>
    <cellStyle name="Normal 16 5 2 3" xfId="10516"/>
    <cellStyle name="Normal 16 5 2 3 2" xfId="40551"/>
    <cellStyle name="Normal 16 5 2 3 3" xfId="40552"/>
    <cellStyle name="Normal 16 5 2 3 4" xfId="40550"/>
    <cellStyle name="Normal 16 5 2 4" xfId="10517"/>
    <cellStyle name="Normal 16 5 2 4 2" xfId="10518"/>
    <cellStyle name="Normal 16 5 2 4 2 2" xfId="58520"/>
    <cellStyle name="Normal 16 5 2 4 3" xfId="10519"/>
    <cellStyle name="Normal 16 5 2 4 4" xfId="10520"/>
    <cellStyle name="Normal 16 5 2 4 5" xfId="40553"/>
    <cellStyle name="Normal 16 5 2 5" xfId="10521"/>
    <cellStyle name="Normal 16 5 2 5 2" xfId="40554"/>
    <cellStyle name="Normal 16 5 2 6" xfId="10522"/>
    <cellStyle name="Normal 16 5 2 6 2" xfId="40555"/>
    <cellStyle name="Normal 16 5 2 7" xfId="10523"/>
    <cellStyle name="Normal 16 5 2 7 2" xfId="23836"/>
    <cellStyle name="Normal 16 5 2_AFS-Nino" xfId="40556"/>
    <cellStyle name="Normal 16 5 3" xfId="22290"/>
    <cellStyle name="Normal 16 5 3 2" xfId="40557"/>
    <cellStyle name="Normal 16 5 3 3" xfId="40558"/>
    <cellStyle name="Normal 16 5 3 4" xfId="24898"/>
    <cellStyle name="Normal 16 5 4" xfId="24899"/>
    <cellStyle name="Normal 16 5 4 2" xfId="40559"/>
    <cellStyle name="Normal 16 5 4 3" xfId="40560"/>
    <cellStyle name="Normal 16 5 5" xfId="24900"/>
    <cellStyle name="Normal 16 5 5 2" xfId="40561"/>
    <cellStyle name="Normal 16 5 5 3" xfId="40562"/>
    <cellStyle name="Normal 16 5 6" xfId="24901"/>
    <cellStyle name="Normal 16 5 6 2" xfId="40563"/>
    <cellStyle name="Normal 16 5 6 2 2" xfId="40564"/>
    <cellStyle name="Normal 16 5 6 2 3" xfId="40565"/>
    <cellStyle name="Normal 16 5 6 3" xfId="40566"/>
    <cellStyle name="Normal 16 5 6 4" xfId="40567"/>
    <cellStyle name="Normal 16 5 6_AFS-Nino" xfId="40568"/>
    <cellStyle name="Normal 16 5 7" xfId="40569"/>
    <cellStyle name="Normal 16 5 7 2" xfId="40570"/>
    <cellStyle name="Normal 16 5 7 3" xfId="40571"/>
    <cellStyle name="Normal 16 5 8" xfId="40572"/>
    <cellStyle name="Normal 16 5 9" xfId="40573"/>
    <cellStyle name="Normal 16 5_AFS-Nino" xfId="40574"/>
    <cellStyle name="Normal 16 6" xfId="10524"/>
    <cellStyle name="Normal 16 6 10" xfId="40575"/>
    <cellStyle name="Normal 16 6 11" xfId="40576"/>
    <cellStyle name="Normal 16 6 12" xfId="23028"/>
    <cellStyle name="Normal 16 6 2" xfId="10525"/>
    <cellStyle name="Normal 16 6 2 2" xfId="10526"/>
    <cellStyle name="Normal 16 6 2 2 2" xfId="10527"/>
    <cellStyle name="Normal 16 6 2 2 2 2" xfId="10528"/>
    <cellStyle name="Normal 16 6 2 2 2 2 2" xfId="40578"/>
    <cellStyle name="Normal 16 6 2 2 2 3" xfId="10529"/>
    <cellStyle name="Normal 16 6 2 2 2 3 2" xfId="40579"/>
    <cellStyle name="Normal 16 6 2 2 2 4" xfId="10530"/>
    <cellStyle name="Normal 16 6 2 2 2 5" xfId="40577"/>
    <cellStyle name="Normal 16 6 2 2 3" xfId="10531"/>
    <cellStyle name="Normal 16 6 2 2 3 2" xfId="40580"/>
    <cellStyle name="Normal 16 6 2 2 4" xfId="10532"/>
    <cellStyle name="Normal 16 6 2 2 4 2" xfId="40581"/>
    <cellStyle name="Normal 16 6 2 2 5" xfId="10533"/>
    <cellStyle name="Normal 16 6 2 2 6" xfId="24902"/>
    <cellStyle name="Normal 16 6 2 2_AFS-Nino" xfId="40582"/>
    <cellStyle name="Normal 16 6 2 3" xfId="10534"/>
    <cellStyle name="Normal 16 6 2 3 2" xfId="40584"/>
    <cellStyle name="Normal 16 6 2 3 3" xfId="40585"/>
    <cellStyle name="Normal 16 6 2 3 4" xfId="40583"/>
    <cellStyle name="Normal 16 6 2 4" xfId="10535"/>
    <cellStyle name="Normal 16 6 2 4 2" xfId="10536"/>
    <cellStyle name="Normal 16 6 2 4 2 2" xfId="58521"/>
    <cellStyle name="Normal 16 6 2 4 3" xfId="10537"/>
    <cellStyle name="Normal 16 6 2 4 4" xfId="10538"/>
    <cellStyle name="Normal 16 6 2 4 5" xfId="40586"/>
    <cellStyle name="Normal 16 6 2 5" xfId="10539"/>
    <cellStyle name="Normal 16 6 2 5 2" xfId="40587"/>
    <cellStyle name="Normal 16 6 2 6" xfId="10540"/>
    <cellStyle name="Normal 16 6 2 6 2" xfId="40588"/>
    <cellStyle name="Normal 16 6 2 7" xfId="10541"/>
    <cellStyle name="Normal 16 6 2 7 2" xfId="23837"/>
    <cellStyle name="Normal 16 6 2_AFS-Nino" xfId="40589"/>
    <cellStyle name="Normal 16 6 3" xfId="22291"/>
    <cellStyle name="Normal 16 6 3 2" xfId="40590"/>
    <cellStyle name="Normal 16 6 3 3" xfId="40591"/>
    <cellStyle name="Normal 16 6 3 4" xfId="24903"/>
    <cellStyle name="Normal 16 6 4" xfId="24904"/>
    <cellStyle name="Normal 16 6 4 2" xfId="40592"/>
    <cellStyle name="Normal 16 6 4 3" xfId="40593"/>
    <cellStyle name="Normal 16 6 5" xfId="24905"/>
    <cellStyle name="Normal 16 6 5 2" xfId="40594"/>
    <cellStyle name="Normal 16 6 5 3" xfId="40595"/>
    <cellStyle name="Normal 16 6 6" xfId="24906"/>
    <cellStyle name="Normal 16 6 6 2" xfId="40596"/>
    <cellStyle name="Normal 16 6 6 2 2" xfId="40597"/>
    <cellStyle name="Normal 16 6 6 2 3" xfId="40598"/>
    <cellStyle name="Normal 16 6 6 3" xfId="40599"/>
    <cellStyle name="Normal 16 6 6 4" xfId="40600"/>
    <cellStyle name="Normal 16 6 6_AFS-Nino" xfId="40601"/>
    <cellStyle name="Normal 16 6 7" xfId="40602"/>
    <cellStyle name="Normal 16 6 7 2" xfId="40603"/>
    <cellStyle name="Normal 16 6 7 3" xfId="40604"/>
    <cellStyle name="Normal 16 6 8" xfId="40605"/>
    <cellStyle name="Normal 16 6 9" xfId="40606"/>
    <cellStyle name="Normal 16 6_AFS-Nino" xfId="40607"/>
    <cellStyle name="Normal 16 7" xfId="10542"/>
    <cellStyle name="Normal 16 7 10" xfId="40608"/>
    <cellStyle name="Normal 16 7 11" xfId="40609"/>
    <cellStyle name="Normal 16 7 12" xfId="23029"/>
    <cellStyle name="Normal 16 7 2" xfId="10543"/>
    <cellStyle name="Normal 16 7 2 2" xfId="10544"/>
    <cellStyle name="Normal 16 7 2 2 2" xfId="10545"/>
    <cellStyle name="Normal 16 7 2 2 2 2" xfId="10546"/>
    <cellStyle name="Normal 16 7 2 2 2 2 2" xfId="40611"/>
    <cellStyle name="Normal 16 7 2 2 2 3" xfId="10547"/>
    <cellStyle name="Normal 16 7 2 2 2 3 2" xfId="40612"/>
    <cellStyle name="Normal 16 7 2 2 2 4" xfId="10548"/>
    <cellStyle name="Normal 16 7 2 2 2 5" xfId="40610"/>
    <cellStyle name="Normal 16 7 2 2 3" xfId="10549"/>
    <cellStyle name="Normal 16 7 2 2 3 2" xfId="40613"/>
    <cellStyle name="Normal 16 7 2 2 4" xfId="10550"/>
    <cellStyle name="Normal 16 7 2 2 4 2" xfId="40614"/>
    <cellStyle name="Normal 16 7 2 2 5" xfId="10551"/>
    <cellStyle name="Normal 16 7 2 2 6" xfId="24907"/>
    <cellStyle name="Normal 16 7 2 2_AFS-Nino" xfId="40615"/>
    <cellStyle name="Normal 16 7 2 3" xfId="10552"/>
    <cellStyle name="Normal 16 7 2 3 2" xfId="40617"/>
    <cellStyle name="Normal 16 7 2 3 3" xfId="40618"/>
    <cellStyle name="Normal 16 7 2 3 4" xfId="40616"/>
    <cellStyle name="Normal 16 7 2 4" xfId="10553"/>
    <cellStyle name="Normal 16 7 2 4 2" xfId="10554"/>
    <cellStyle name="Normal 16 7 2 4 2 2" xfId="58522"/>
    <cellStyle name="Normal 16 7 2 4 3" xfId="10555"/>
    <cellStyle name="Normal 16 7 2 4 4" xfId="10556"/>
    <cellStyle name="Normal 16 7 2 4 5" xfId="40619"/>
    <cellStyle name="Normal 16 7 2 5" xfId="10557"/>
    <cellStyle name="Normal 16 7 2 5 2" xfId="40620"/>
    <cellStyle name="Normal 16 7 2 6" xfId="10558"/>
    <cellStyle name="Normal 16 7 2 6 2" xfId="40621"/>
    <cellStyle name="Normal 16 7 2 7" xfId="10559"/>
    <cellStyle name="Normal 16 7 2 7 2" xfId="23838"/>
    <cellStyle name="Normal 16 7 2_AFS-Nino" xfId="40622"/>
    <cellStyle name="Normal 16 7 3" xfId="22292"/>
    <cellStyle name="Normal 16 7 3 2" xfId="40623"/>
    <cellStyle name="Normal 16 7 3 3" xfId="40624"/>
    <cellStyle name="Normal 16 7 3 4" xfId="24908"/>
    <cellStyle name="Normal 16 7 4" xfId="24909"/>
    <cellStyle name="Normal 16 7 4 2" xfId="40625"/>
    <cellStyle name="Normal 16 7 4 3" xfId="40626"/>
    <cellStyle name="Normal 16 7 5" xfId="24910"/>
    <cellStyle name="Normal 16 7 5 2" xfId="40627"/>
    <cellStyle name="Normal 16 7 5 3" xfId="40628"/>
    <cellStyle name="Normal 16 7 6" xfId="24911"/>
    <cellStyle name="Normal 16 7 6 2" xfId="40629"/>
    <cellStyle name="Normal 16 7 6 2 2" xfId="40630"/>
    <cellStyle name="Normal 16 7 6 2 3" xfId="40631"/>
    <cellStyle name="Normal 16 7 6 3" xfId="40632"/>
    <cellStyle name="Normal 16 7 6 4" xfId="40633"/>
    <cellStyle name="Normal 16 7 6_AFS-Nino" xfId="40634"/>
    <cellStyle name="Normal 16 7 7" xfId="40635"/>
    <cellStyle name="Normal 16 7 7 2" xfId="40636"/>
    <cellStyle name="Normal 16 7 7 3" xfId="40637"/>
    <cellStyle name="Normal 16 7 8" xfId="40638"/>
    <cellStyle name="Normal 16 7 9" xfId="40639"/>
    <cellStyle name="Normal 16 7_AFS-Nino" xfId="40640"/>
    <cellStyle name="Normal 16 8" xfId="10560"/>
    <cellStyle name="Normal 16 8 10" xfId="40641"/>
    <cellStyle name="Normal 16 8 11" xfId="40642"/>
    <cellStyle name="Normal 16 8 12" xfId="23030"/>
    <cellStyle name="Normal 16 8 2" xfId="10561"/>
    <cellStyle name="Normal 16 8 2 2" xfId="10562"/>
    <cellStyle name="Normal 16 8 2 2 2" xfId="10563"/>
    <cellStyle name="Normal 16 8 2 2 2 2" xfId="10564"/>
    <cellStyle name="Normal 16 8 2 2 2 2 2" xfId="40644"/>
    <cellStyle name="Normal 16 8 2 2 2 3" xfId="10565"/>
    <cellStyle name="Normal 16 8 2 2 2 3 2" xfId="40645"/>
    <cellStyle name="Normal 16 8 2 2 2 4" xfId="10566"/>
    <cellStyle name="Normal 16 8 2 2 2 5" xfId="40643"/>
    <cellStyle name="Normal 16 8 2 2 3" xfId="10567"/>
    <cellStyle name="Normal 16 8 2 2 3 2" xfId="40646"/>
    <cellStyle name="Normal 16 8 2 2 4" xfId="10568"/>
    <cellStyle name="Normal 16 8 2 2 4 2" xfId="40647"/>
    <cellStyle name="Normal 16 8 2 2 5" xfId="10569"/>
    <cellStyle name="Normal 16 8 2 2 6" xfId="24912"/>
    <cellStyle name="Normal 16 8 2 2_AFS-Nino" xfId="40648"/>
    <cellStyle name="Normal 16 8 2 3" xfId="10570"/>
    <cellStyle name="Normal 16 8 2 3 2" xfId="40650"/>
    <cellStyle name="Normal 16 8 2 3 3" xfId="40651"/>
    <cellStyle name="Normal 16 8 2 3 4" xfId="40649"/>
    <cellStyle name="Normal 16 8 2 4" xfId="10571"/>
    <cellStyle name="Normal 16 8 2 4 2" xfId="10572"/>
    <cellStyle name="Normal 16 8 2 4 2 2" xfId="58524"/>
    <cellStyle name="Normal 16 8 2 4 3" xfId="10573"/>
    <cellStyle name="Normal 16 8 2 4 4" xfId="10574"/>
    <cellStyle name="Normal 16 8 2 4 5" xfId="40652"/>
    <cellStyle name="Normal 16 8 2 5" xfId="10575"/>
    <cellStyle name="Normal 16 8 2 5 2" xfId="40653"/>
    <cellStyle name="Normal 16 8 2 6" xfId="10576"/>
    <cellStyle name="Normal 16 8 2 6 2" xfId="40654"/>
    <cellStyle name="Normal 16 8 2 7" xfId="10577"/>
    <cellStyle name="Normal 16 8 2 7 2" xfId="23839"/>
    <cellStyle name="Normal 16 8 2_AFS-Nino" xfId="40655"/>
    <cellStyle name="Normal 16 8 3" xfId="22293"/>
    <cellStyle name="Normal 16 8 3 2" xfId="40656"/>
    <cellStyle name="Normal 16 8 3 3" xfId="40657"/>
    <cellStyle name="Normal 16 8 3 4" xfId="24913"/>
    <cellStyle name="Normal 16 8 4" xfId="24914"/>
    <cellStyle name="Normal 16 8 4 2" xfId="40658"/>
    <cellStyle name="Normal 16 8 4 3" xfId="40659"/>
    <cellStyle name="Normal 16 8 5" xfId="24915"/>
    <cellStyle name="Normal 16 8 5 2" xfId="40660"/>
    <cellStyle name="Normal 16 8 5 3" xfId="40661"/>
    <cellStyle name="Normal 16 8 6" xfId="24916"/>
    <cellStyle name="Normal 16 8 6 2" xfId="40662"/>
    <cellStyle name="Normal 16 8 6 2 2" xfId="40663"/>
    <cellStyle name="Normal 16 8 6 2 3" xfId="40664"/>
    <cellStyle name="Normal 16 8 6 3" xfId="40665"/>
    <cellStyle name="Normal 16 8 6 4" xfId="40666"/>
    <cellStyle name="Normal 16 8 6_AFS-Nino" xfId="40667"/>
    <cellStyle name="Normal 16 8 7" xfId="40668"/>
    <cellStyle name="Normal 16 8 7 2" xfId="58523"/>
    <cellStyle name="Normal 16 8 8" xfId="40669"/>
    <cellStyle name="Normal 16 8 9" xfId="40670"/>
    <cellStyle name="Normal 16 8_AFS-Nino" xfId="40671"/>
    <cellStyle name="Normal 16 9" xfId="10578"/>
    <cellStyle name="Normal 16 9 10" xfId="40672"/>
    <cellStyle name="Normal 16 9 11" xfId="40673"/>
    <cellStyle name="Normal 16 9 12" xfId="23031"/>
    <cellStyle name="Normal 16 9 2" xfId="10579"/>
    <cellStyle name="Normal 16 9 2 2" xfId="10580"/>
    <cellStyle name="Normal 16 9 2 2 2" xfId="10581"/>
    <cellStyle name="Normal 16 9 2 2 2 2" xfId="10582"/>
    <cellStyle name="Normal 16 9 2 2 2 2 2" xfId="40675"/>
    <cellStyle name="Normal 16 9 2 2 2 3" xfId="10583"/>
    <cellStyle name="Normal 16 9 2 2 2 3 2" xfId="40676"/>
    <cellStyle name="Normal 16 9 2 2 2 4" xfId="10584"/>
    <cellStyle name="Normal 16 9 2 2 2 5" xfId="40674"/>
    <cellStyle name="Normal 16 9 2 2 3" xfId="10585"/>
    <cellStyle name="Normal 16 9 2 2 3 2" xfId="40677"/>
    <cellStyle name="Normal 16 9 2 2 4" xfId="10586"/>
    <cellStyle name="Normal 16 9 2 2 4 2" xfId="40678"/>
    <cellStyle name="Normal 16 9 2 2 5" xfId="10587"/>
    <cellStyle name="Normal 16 9 2 2 6" xfId="24917"/>
    <cellStyle name="Normal 16 9 2 2_AFS-Nino" xfId="40679"/>
    <cellStyle name="Normal 16 9 2 3" xfId="10588"/>
    <cellStyle name="Normal 16 9 2 3 2" xfId="40681"/>
    <cellStyle name="Normal 16 9 2 3 3" xfId="40682"/>
    <cellStyle name="Normal 16 9 2 3 4" xfId="40680"/>
    <cellStyle name="Normal 16 9 2 4" xfId="10589"/>
    <cellStyle name="Normal 16 9 2 4 2" xfId="10590"/>
    <cellStyle name="Normal 16 9 2 4 2 2" xfId="58526"/>
    <cellStyle name="Normal 16 9 2 4 3" xfId="10591"/>
    <cellStyle name="Normal 16 9 2 4 4" xfId="10592"/>
    <cellStyle name="Normal 16 9 2 4 5" xfId="40683"/>
    <cellStyle name="Normal 16 9 2 5" xfId="10593"/>
    <cellStyle name="Normal 16 9 2 5 2" xfId="40684"/>
    <cellStyle name="Normal 16 9 2 6" xfId="10594"/>
    <cellStyle name="Normal 16 9 2 6 2" xfId="40685"/>
    <cellStyle name="Normal 16 9 2 7" xfId="10595"/>
    <cellStyle name="Normal 16 9 2 7 2" xfId="23840"/>
    <cellStyle name="Normal 16 9 2_AFS-Nino" xfId="40686"/>
    <cellStyle name="Normal 16 9 3" xfId="22294"/>
    <cellStyle name="Normal 16 9 3 2" xfId="40687"/>
    <cellStyle name="Normal 16 9 3 3" xfId="40688"/>
    <cellStyle name="Normal 16 9 3 4" xfId="24918"/>
    <cellStyle name="Normal 16 9 4" xfId="24919"/>
    <cellStyle name="Normal 16 9 4 2" xfId="40689"/>
    <cellStyle name="Normal 16 9 4 3" xfId="40690"/>
    <cellStyle name="Normal 16 9 5" xfId="24920"/>
    <cellStyle name="Normal 16 9 5 2" xfId="40691"/>
    <cellStyle name="Normal 16 9 5 3" xfId="40692"/>
    <cellStyle name="Normal 16 9 6" xfId="24921"/>
    <cellStyle name="Normal 16 9 6 2" xfId="40693"/>
    <cellStyle name="Normal 16 9 6 2 2" xfId="40694"/>
    <cellStyle name="Normal 16 9 6 2 3" xfId="40695"/>
    <cellStyle name="Normal 16 9 6 3" xfId="40696"/>
    <cellStyle name="Normal 16 9 6 4" xfId="40697"/>
    <cellStyle name="Normal 16 9 6_AFS-Nino" xfId="40698"/>
    <cellStyle name="Normal 16 9 7" xfId="40699"/>
    <cellStyle name="Normal 16 9 7 2" xfId="58525"/>
    <cellStyle name="Normal 16 9 8" xfId="40700"/>
    <cellStyle name="Normal 16 9 9" xfId="40701"/>
    <cellStyle name="Normal 16 9_AFS-Nino" xfId="40702"/>
    <cellStyle name="Normal 16_PORTFOLIO" xfId="58863"/>
    <cellStyle name="Normal 17" xfId="10596"/>
    <cellStyle name="Normal 17 10" xfId="10597"/>
    <cellStyle name="Normal 17 10 2" xfId="10598"/>
    <cellStyle name="Normal 17 10 2 2" xfId="40703"/>
    <cellStyle name="Normal 17 10 2 2 2" xfId="40704"/>
    <cellStyle name="Normal 17 10 2 2 3" xfId="40705"/>
    <cellStyle name="Normal 17 10 2 3" xfId="40706"/>
    <cellStyle name="Normal 17 10 2 3 2" xfId="58528"/>
    <cellStyle name="Normal 17 10 2 4" xfId="40707"/>
    <cellStyle name="Normal 17 10 2 5" xfId="23841"/>
    <cellStyle name="Normal 17 10 2_PORTFOLIO" xfId="58864"/>
    <cellStyle name="Normal 17 10 3" xfId="22295"/>
    <cellStyle name="Normal 17 10 3 2" xfId="40708"/>
    <cellStyle name="Normal 17 10 3 2 2" xfId="40709"/>
    <cellStyle name="Normal 17 10 3 2 3" xfId="40710"/>
    <cellStyle name="Normal 17 10 3 3" xfId="40711"/>
    <cellStyle name="Normal 17 10 3 4" xfId="40712"/>
    <cellStyle name="Normal 17 10 3 5" xfId="24922"/>
    <cellStyle name="Normal 17 10 4" xfId="40713"/>
    <cellStyle name="Normal 17 10 4 2" xfId="40714"/>
    <cellStyle name="Normal 17 10 4 3" xfId="40715"/>
    <cellStyle name="Normal 17 10 5" xfId="40716"/>
    <cellStyle name="Normal 17 10 5 2" xfId="58527"/>
    <cellStyle name="Normal 17 10 6" xfId="40717"/>
    <cellStyle name="Normal 17 10 7" xfId="23032"/>
    <cellStyle name="Normal 17 10_PORTFOLIO" xfId="58865"/>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2 5" xfId="58529"/>
    <cellStyle name="Normal 17 11 2 2 3" xfId="10606"/>
    <cellStyle name="Normal 17 11 2 2 4" xfId="10607"/>
    <cellStyle name="Normal 17 11 2 2 5" xfId="10608"/>
    <cellStyle name="Normal 17 11 2 2 6" xfId="40719"/>
    <cellStyle name="Normal 17 11 2 3" xfId="10609"/>
    <cellStyle name="Normal 17 11 2 3 2" xfId="40720"/>
    <cellStyle name="Normal 17 11 2 4" xfId="10610"/>
    <cellStyle name="Normal 17 11 2 4 2" xfId="10611"/>
    <cellStyle name="Normal 17 11 2 4 3" xfId="10612"/>
    <cellStyle name="Normal 17 11 2 4 4" xfId="10613"/>
    <cellStyle name="Normal 17 11 2 4 5" xfId="40718"/>
    <cellStyle name="Normal 17 11 2 5" xfId="10614"/>
    <cellStyle name="Normal 17 11 2 6" xfId="10615"/>
    <cellStyle name="Normal 17 11 2 7" xfId="10616"/>
    <cellStyle name="Normal 17 11 2_PORTFOLIO" xfId="58866"/>
    <cellStyle name="Normal 17 11 3" xfId="22296"/>
    <cellStyle name="Normal 17 11 3 2" xfId="40721"/>
    <cellStyle name="Normal 17 11 4" xfId="40722"/>
    <cellStyle name="Normal 17 11 5" xfId="23449"/>
    <cellStyle name="Normal 17 11_PORTFOLIO" xfId="58867"/>
    <cellStyle name="Normal 17 12" xfId="10617"/>
    <cellStyle name="Normal 17 12 2" xfId="10618"/>
    <cellStyle name="Normal 17 12 2 2" xfId="40724"/>
    <cellStyle name="Normal 17 12 2 2 2" xfId="58530"/>
    <cellStyle name="Normal 17 12 2 3" xfId="40725"/>
    <cellStyle name="Normal 17 12 2 4" xfId="40723"/>
    <cellStyle name="Normal 17 12 2_PORTFOLIO" xfId="58868"/>
    <cellStyle name="Normal 17 12 3" xfId="22297"/>
    <cellStyle name="Normal 17 12 3 2" xfId="40726"/>
    <cellStyle name="Normal 17 12 4" xfId="40727"/>
    <cellStyle name="Normal 17 12 5" xfId="24923"/>
    <cellStyle name="Normal 17 12_PORTFOLIO" xfId="58869"/>
    <cellStyle name="Normal 17 13" xfId="10619"/>
    <cellStyle name="Normal 17 13 2" xfId="40728"/>
    <cellStyle name="Normal 17 13 2 2" xfId="58531"/>
    <cellStyle name="Normal 17 13 3" xfId="40729"/>
    <cellStyle name="Normal 17 13 4" xfId="26051"/>
    <cellStyle name="Normal 17 13_PORTFOLIO" xfId="58870"/>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2 6" xfId="40730"/>
    <cellStyle name="Normal 17 14 3" xfId="10629"/>
    <cellStyle name="Normal 17 14 3 2" xfId="10630"/>
    <cellStyle name="Normal 17 14 3 3" xfId="10631"/>
    <cellStyle name="Normal 17 14 3 4" xfId="10632"/>
    <cellStyle name="Normal 17 14 3 5" xfId="40731"/>
    <cellStyle name="Normal 17 14 4" xfId="10633"/>
    <cellStyle name="Normal 17 14 4 2" xfId="25809"/>
    <cellStyle name="Normal 17 14 5" xfId="10634"/>
    <cellStyle name="Normal 17 14 6" xfId="10635"/>
    <cellStyle name="Normal 17 14 7" xfId="22298"/>
    <cellStyle name="Normal 17 15" xfId="10636"/>
    <cellStyle name="Normal 17 15 2" xfId="10637"/>
    <cellStyle name="Normal 17 15 3" xfId="10638"/>
    <cellStyle name="Normal 17 15 3 2" xfId="40733"/>
    <cellStyle name="Normal 17 15 4" xfId="10639"/>
    <cellStyle name="Normal 17 15 5" xfId="40732"/>
    <cellStyle name="Normal 17 16" xfId="40734"/>
    <cellStyle name="Normal 17 17" xfId="40735"/>
    <cellStyle name="Normal 17 18" xfId="40736"/>
    <cellStyle name="Normal 17 19" xfId="22610"/>
    <cellStyle name="Normal 17 2" xfId="10640"/>
    <cellStyle name="Normal 17 2 10" xfId="40737"/>
    <cellStyle name="Normal 17 2 11" xfId="40738"/>
    <cellStyle name="Normal 17 2 12" xfId="23033"/>
    <cellStyle name="Normal 17 2 2" xfId="10641"/>
    <cellStyle name="Normal 17 2 2 2" xfId="24924"/>
    <cellStyle name="Normal 17 2 2 2 2" xfId="40739"/>
    <cellStyle name="Normal 17 2 2 2 2 2" xfId="40740"/>
    <cellStyle name="Normal 17 2 2 2 2 3" xfId="40741"/>
    <cellStyle name="Normal 17 2 2 2 3" xfId="40742"/>
    <cellStyle name="Normal 17 2 2 2 4" xfId="40743"/>
    <cellStyle name="Normal 17 2 2 2_AFS-Nino" xfId="40744"/>
    <cellStyle name="Normal 17 2 2 3" xfId="40745"/>
    <cellStyle name="Normal 17 2 2 3 2" xfId="40746"/>
    <cellStyle name="Normal 17 2 2 3 3" xfId="40747"/>
    <cellStyle name="Normal 17 2 2 4" xfId="40748"/>
    <cellStyle name="Normal 17 2 2 4 2" xfId="58532"/>
    <cellStyle name="Normal 17 2 2 5" xfId="40749"/>
    <cellStyle name="Normal 17 2 2 6" xfId="40750"/>
    <cellStyle name="Normal 17 2 2 7" xfId="23842"/>
    <cellStyle name="Normal 17 2 2_AFS-Nino" xfId="4075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2 6" xfId="40752"/>
    <cellStyle name="Normal 17 2 3 3" xfId="10651"/>
    <cellStyle name="Normal 17 2 3 3 2" xfId="10652"/>
    <cellStyle name="Normal 17 2 3 3 3" xfId="10653"/>
    <cellStyle name="Normal 17 2 3 3 4" xfId="10654"/>
    <cellStyle name="Normal 17 2 3 3 5" xfId="40753"/>
    <cellStyle name="Normal 17 2 3 4" xfId="10655"/>
    <cellStyle name="Normal 17 2 3 4 2" xfId="24925"/>
    <cellStyle name="Normal 17 2 3 5" xfId="10656"/>
    <cellStyle name="Normal 17 2 3 6" xfId="10657"/>
    <cellStyle name="Normal 17 2 3 7" xfId="22299"/>
    <cellStyle name="Normal 17 2 4" xfId="24926"/>
    <cellStyle name="Normal 17 2 4 2" xfId="40754"/>
    <cellStyle name="Normal 17 2 4 3" xfId="40755"/>
    <cellStyle name="Normal 17 2 5" xfId="24927"/>
    <cellStyle name="Normal 17 2 5 2" xfId="40756"/>
    <cellStyle name="Normal 17 2 5 3" xfId="40757"/>
    <cellStyle name="Normal 17 2 6" xfId="24928"/>
    <cellStyle name="Normal 17 2 6 2" xfId="40758"/>
    <cellStyle name="Normal 17 2 6 2 2" xfId="40759"/>
    <cellStyle name="Normal 17 2 6 2 3" xfId="40760"/>
    <cellStyle name="Normal 17 2 6 3" xfId="40761"/>
    <cellStyle name="Normal 17 2 6 4" xfId="40762"/>
    <cellStyle name="Normal 17 2 6_AFS-Nino" xfId="40763"/>
    <cellStyle name="Normal 17 2 7" xfId="40764"/>
    <cellStyle name="Normal 17 2 7 2" xfId="40765"/>
    <cellStyle name="Normal 17 2 7 3" xfId="40766"/>
    <cellStyle name="Normal 17 2 8" xfId="40767"/>
    <cellStyle name="Normal 17 2 9" xfId="40768"/>
    <cellStyle name="Normal 17 2_AFS-Nino" xfId="40769"/>
    <cellStyle name="Normal 17 3" xfId="10658"/>
    <cellStyle name="Normal 17 3 10" xfId="40770"/>
    <cellStyle name="Normal 17 3 11" xfId="40771"/>
    <cellStyle name="Normal 17 3 12" xfId="23034"/>
    <cellStyle name="Normal 17 3 2" xfId="10659"/>
    <cellStyle name="Normal 17 3 2 2" xfId="10660"/>
    <cellStyle name="Normal 17 3 2 2 2" xfId="10661"/>
    <cellStyle name="Normal 17 3 2 2 2 2" xfId="10662"/>
    <cellStyle name="Normal 17 3 2 2 2 2 2" xfId="40773"/>
    <cellStyle name="Normal 17 3 2 2 2 3" xfId="10663"/>
    <cellStyle name="Normal 17 3 2 2 2 3 2" xfId="40774"/>
    <cellStyle name="Normal 17 3 2 2 2 4" xfId="10664"/>
    <cellStyle name="Normal 17 3 2 2 2 5" xfId="40772"/>
    <cellStyle name="Normal 17 3 2 2 3" xfId="10665"/>
    <cellStyle name="Normal 17 3 2 2 3 2" xfId="40775"/>
    <cellStyle name="Normal 17 3 2 2 4" xfId="10666"/>
    <cellStyle name="Normal 17 3 2 2 4 2" xfId="40776"/>
    <cellStyle name="Normal 17 3 2 2 5" xfId="10667"/>
    <cellStyle name="Normal 17 3 2 2 6" xfId="24929"/>
    <cellStyle name="Normal 17 3 2 2_AFS-Nino" xfId="40777"/>
    <cellStyle name="Normal 17 3 2 3" xfId="10668"/>
    <cellStyle name="Normal 17 3 2 3 2" xfId="40779"/>
    <cellStyle name="Normal 17 3 2 3 3" xfId="40780"/>
    <cellStyle name="Normal 17 3 2 3 4" xfId="40778"/>
    <cellStyle name="Normal 17 3 2 4" xfId="10669"/>
    <cellStyle name="Normal 17 3 2 4 2" xfId="10670"/>
    <cellStyle name="Normal 17 3 2 4 2 2" xfId="58533"/>
    <cellStyle name="Normal 17 3 2 4 3" xfId="10671"/>
    <cellStyle name="Normal 17 3 2 4 4" xfId="10672"/>
    <cellStyle name="Normal 17 3 2 4 5" xfId="40781"/>
    <cellStyle name="Normal 17 3 2 5" xfId="10673"/>
    <cellStyle name="Normal 17 3 2 5 2" xfId="40782"/>
    <cellStyle name="Normal 17 3 2 6" xfId="10674"/>
    <cellStyle name="Normal 17 3 2 6 2" xfId="40783"/>
    <cellStyle name="Normal 17 3 2 7" xfId="10675"/>
    <cellStyle name="Normal 17 3 2 7 2" xfId="23843"/>
    <cellStyle name="Normal 17 3 2_AFS-Nino" xfId="40784"/>
    <cellStyle name="Normal 17 3 3" xfId="22300"/>
    <cellStyle name="Normal 17 3 3 2" xfId="40785"/>
    <cellStyle name="Normal 17 3 3 3" xfId="40786"/>
    <cellStyle name="Normal 17 3 3 4" xfId="24930"/>
    <cellStyle name="Normal 17 3 4" xfId="24931"/>
    <cellStyle name="Normal 17 3 4 2" xfId="40787"/>
    <cellStyle name="Normal 17 3 4 3" xfId="40788"/>
    <cellStyle name="Normal 17 3 5" xfId="24932"/>
    <cellStyle name="Normal 17 3 5 2" xfId="40789"/>
    <cellStyle name="Normal 17 3 5 3" xfId="40790"/>
    <cellStyle name="Normal 17 3 6" xfId="24933"/>
    <cellStyle name="Normal 17 3 6 2" xfId="40791"/>
    <cellStyle name="Normal 17 3 6 2 2" xfId="40792"/>
    <cellStyle name="Normal 17 3 6 2 3" xfId="40793"/>
    <cellStyle name="Normal 17 3 6 3" xfId="40794"/>
    <cellStyle name="Normal 17 3 6 4" xfId="40795"/>
    <cellStyle name="Normal 17 3 6_AFS-Nino" xfId="40796"/>
    <cellStyle name="Normal 17 3 7" xfId="40797"/>
    <cellStyle name="Normal 17 3 7 2" xfId="40798"/>
    <cellStyle name="Normal 17 3 7 3" xfId="40799"/>
    <cellStyle name="Normal 17 3 8" xfId="40800"/>
    <cellStyle name="Normal 17 3 9" xfId="40801"/>
    <cellStyle name="Normal 17 3_AFS-Nino" xfId="40802"/>
    <cellStyle name="Normal 17 4" xfId="10676"/>
    <cellStyle name="Normal 17 4 10" xfId="40803"/>
    <cellStyle name="Normal 17 4 11" xfId="40804"/>
    <cellStyle name="Normal 17 4 12" xfId="23035"/>
    <cellStyle name="Normal 17 4 2" xfId="10677"/>
    <cellStyle name="Normal 17 4 2 2" xfId="10678"/>
    <cellStyle name="Normal 17 4 2 2 2" xfId="10679"/>
    <cellStyle name="Normal 17 4 2 2 2 2" xfId="10680"/>
    <cellStyle name="Normal 17 4 2 2 2 2 2" xfId="40806"/>
    <cellStyle name="Normal 17 4 2 2 2 3" xfId="10681"/>
    <cellStyle name="Normal 17 4 2 2 2 3 2" xfId="40807"/>
    <cellStyle name="Normal 17 4 2 2 2 4" xfId="10682"/>
    <cellStyle name="Normal 17 4 2 2 2 5" xfId="40805"/>
    <cellStyle name="Normal 17 4 2 2 3" xfId="10683"/>
    <cellStyle name="Normal 17 4 2 2 3 2" xfId="40808"/>
    <cellStyle name="Normal 17 4 2 2 4" xfId="10684"/>
    <cellStyle name="Normal 17 4 2 2 4 2" xfId="40809"/>
    <cellStyle name="Normal 17 4 2 2 5" xfId="10685"/>
    <cellStyle name="Normal 17 4 2 2 6" xfId="24934"/>
    <cellStyle name="Normal 17 4 2 2_AFS-Nino" xfId="40810"/>
    <cellStyle name="Normal 17 4 2 3" xfId="10686"/>
    <cellStyle name="Normal 17 4 2 3 2" xfId="40812"/>
    <cellStyle name="Normal 17 4 2 3 3" xfId="40813"/>
    <cellStyle name="Normal 17 4 2 3 4" xfId="40811"/>
    <cellStyle name="Normal 17 4 2 4" xfId="10687"/>
    <cellStyle name="Normal 17 4 2 4 2" xfId="10688"/>
    <cellStyle name="Normal 17 4 2 4 2 2" xfId="58534"/>
    <cellStyle name="Normal 17 4 2 4 3" xfId="10689"/>
    <cellStyle name="Normal 17 4 2 4 4" xfId="10690"/>
    <cellStyle name="Normal 17 4 2 4 5" xfId="40814"/>
    <cellStyle name="Normal 17 4 2 5" xfId="10691"/>
    <cellStyle name="Normal 17 4 2 5 2" xfId="40815"/>
    <cellStyle name="Normal 17 4 2 6" xfId="10692"/>
    <cellStyle name="Normal 17 4 2 6 2" xfId="40816"/>
    <cellStyle name="Normal 17 4 2 7" xfId="10693"/>
    <cellStyle name="Normal 17 4 2 7 2" xfId="23844"/>
    <cellStyle name="Normal 17 4 2_AFS-Nino" xfId="40817"/>
    <cellStyle name="Normal 17 4 3" xfId="22301"/>
    <cellStyle name="Normal 17 4 3 2" xfId="40818"/>
    <cellStyle name="Normal 17 4 3 3" xfId="40819"/>
    <cellStyle name="Normal 17 4 3 4" xfId="24935"/>
    <cellStyle name="Normal 17 4 4" xfId="24936"/>
    <cellStyle name="Normal 17 4 4 2" xfId="40820"/>
    <cellStyle name="Normal 17 4 4 3" xfId="40821"/>
    <cellStyle name="Normal 17 4 5" xfId="24937"/>
    <cellStyle name="Normal 17 4 5 2" xfId="40822"/>
    <cellStyle name="Normal 17 4 5 3" xfId="40823"/>
    <cellStyle name="Normal 17 4 6" xfId="24938"/>
    <cellStyle name="Normal 17 4 6 2" xfId="40824"/>
    <cellStyle name="Normal 17 4 6 2 2" xfId="40825"/>
    <cellStyle name="Normal 17 4 6 2 3" xfId="40826"/>
    <cellStyle name="Normal 17 4 6 3" xfId="40827"/>
    <cellStyle name="Normal 17 4 6 4" xfId="40828"/>
    <cellStyle name="Normal 17 4 6_AFS-Nino" xfId="40829"/>
    <cellStyle name="Normal 17 4 7" xfId="40830"/>
    <cellStyle name="Normal 17 4 7 2" xfId="40831"/>
    <cellStyle name="Normal 17 4 7 3" xfId="40832"/>
    <cellStyle name="Normal 17 4 8" xfId="40833"/>
    <cellStyle name="Normal 17 4 9" xfId="40834"/>
    <cellStyle name="Normal 17 4_AFS-Nino" xfId="40835"/>
    <cellStyle name="Normal 17 5" xfId="10694"/>
    <cellStyle name="Normal 17 5 10" xfId="40836"/>
    <cellStyle name="Normal 17 5 11" xfId="40837"/>
    <cellStyle name="Normal 17 5 12" xfId="23036"/>
    <cellStyle name="Normal 17 5 2" xfId="10695"/>
    <cellStyle name="Normal 17 5 2 2" xfId="10696"/>
    <cellStyle name="Normal 17 5 2 2 2" xfId="10697"/>
    <cellStyle name="Normal 17 5 2 2 2 2" xfId="10698"/>
    <cellStyle name="Normal 17 5 2 2 2 2 2" xfId="40839"/>
    <cellStyle name="Normal 17 5 2 2 2 3" xfId="10699"/>
    <cellStyle name="Normal 17 5 2 2 2 3 2" xfId="40840"/>
    <cellStyle name="Normal 17 5 2 2 2 4" xfId="10700"/>
    <cellStyle name="Normal 17 5 2 2 2 5" xfId="40838"/>
    <cellStyle name="Normal 17 5 2 2 3" xfId="10701"/>
    <cellStyle name="Normal 17 5 2 2 3 2" xfId="40841"/>
    <cellStyle name="Normal 17 5 2 2 4" xfId="10702"/>
    <cellStyle name="Normal 17 5 2 2 4 2" xfId="40842"/>
    <cellStyle name="Normal 17 5 2 2 5" xfId="10703"/>
    <cellStyle name="Normal 17 5 2 2 6" xfId="24939"/>
    <cellStyle name="Normal 17 5 2 2_AFS-Nino" xfId="40843"/>
    <cellStyle name="Normal 17 5 2 3" xfId="10704"/>
    <cellStyle name="Normal 17 5 2 3 2" xfId="40845"/>
    <cellStyle name="Normal 17 5 2 3 3" xfId="40846"/>
    <cellStyle name="Normal 17 5 2 3 4" xfId="40844"/>
    <cellStyle name="Normal 17 5 2 4" xfId="10705"/>
    <cellStyle name="Normal 17 5 2 4 2" xfId="10706"/>
    <cellStyle name="Normal 17 5 2 4 2 2" xfId="58535"/>
    <cellStyle name="Normal 17 5 2 4 3" xfId="10707"/>
    <cellStyle name="Normal 17 5 2 4 4" xfId="10708"/>
    <cellStyle name="Normal 17 5 2 4 5" xfId="40847"/>
    <cellStyle name="Normal 17 5 2 5" xfId="10709"/>
    <cellStyle name="Normal 17 5 2 5 2" xfId="40848"/>
    <cellStyle name="Normal 17 5 2 6" xfId="10710"/>
    <cellStyle name="Normal 17 5 2 6 2" xfId="40849"/>
    <cellStyle name="Normal 17 5 2 7" xfId="10711"/>
    <cellStyle name="Normal 17 5 2 7 2" xfId="23845"/>
    <cellStyle name="Normal 17 5 2_AFS-Nino" xfId="40850"/>
    <cellStyle name="Normal 17 5 3" xfId="22302"/>
    <cellStyle name="Normal 17 5 3 2" xfId="40851"/>
    <cellStyle name="Normal 17 5 3 3" xfId="40852"/>
    <cellStyle name="Normal 17 5 3 4" xfId="24940"/>
    <cellStyle name="Normal 17 5 4" xfId="24941"/>
    <cellStyle name="Normal 17 5 4 2" xfId="40853"/>
    <cellStyle name="Normal 17 5 4 3" xfId="40854"/>
    <cellStyle name="Normal 17 5 5" xfId="24942"/>
    <cellStyle name="Normal 17 5 5 2" xfId="40855"/>
    <cellStyle name="Normal 17 5 5 3" xfId="40856"/>
    <cellStyle name="Normal 17 5 6" xfId="24943"/>
    <cellStyle name="Normal 17 5 6 2" xfId="40857"/>
    <cellStyle name="Normal 17 5 6 2 2" xfId="40858"/>
    <cellStyle name="Normal 17 5 6 2 3" xfId="40859"/>
    <cellStyle name="Normal 17 5 6 3" xfId="40860"/>
    <cellStyle name="Normal 17 5 6 4" xfId="40861"/>
    <cellStyle name="Normal 17 5 6_AFS-Nino" xfId="40862"/>
    <cellStyle name="Normal 17 5 7" xfId="40863"/>
    <cellStyle name="Normal 17 5 7 2" xfId="40864"/>
    <cellStyle name="Normal 17 5 7 3" xfId="40865"/>
    <cellStyle name="Normal 17 5 8" xfId="40866"/>
    <cellStyle name="Normal 17 5 9" xfId="40867"/>
    <cellStyle name="Normal 17 5_AFS-Nino" xfId="40868"/>
    <cellStyle name="Normal 17 6" xfId="10712"/>
    <cellStyle name="Normal 17 6 2" xfId="10713"/>
    <cellStyle name="Normal 17 6 2 2" xfId="40869"/>
    <cellStyle name="Normal 17 6 2 2 2" xfId="40870"/>
    <cellStyle name="Normal 17 6 2 2 3" xfId="40871"/>
    <cellStyle name="Normal 17 6 2 3" xfId="40872"/>
    <cellStyle name="Normal 17 6 2 3 2" xfId="58536"/>
    <cellStyle name="Normal 17 6 2 4" xfId="40873"/>
    <cellStyle name="Normal 17 6 2 5" xfId="23846"/>
    <cellStyle name="Normal 17 6 2_PORTFOLIO" xfId="58871"/>
    <cellStyle name="Normal 17 6 3" xfId="22303"/>
    <cellStyle name="Normal 17 6 3 2" xfId="40874"/>
    <cellStyle name="Normal 17 6 3 2 2" xfId="40875"/>
    <cellStyle name="Normal 17 6 3 2 3" xfId="40876"/>
    <cellStyle name="Normal 17 6 3 3" xfId="40877"/>
    <cellStyle name="Normal 17 6 3 4" xfId="40878"/>
    <cellStyle name="Normal 17 6 3 5" xfId="24944"/>
    <cellStyle name="Normal 17 6 4" xfId="40879"/>
    <cellStyle name="Normal 17 6 4 2" xfId="40880"/>
    <cellStyle name="Normal 17 6 4 3" xfId="40881"/>
    <cellStyle name="Normal 17 6 5" xfId="40882"/>
    <cellStyle name="Normal 17 6 6" xfId="40883"/>
    <cellStyle name="Normal 17 6 7" xfId="40884"/>
    <cellStyle name="Normal 17 6 8" xfId="23037"/>
    <cellStyle name="Normal 17 7" xfId="10714"/>
    <cellStyle name="Normal 17 7 2" xfId="10715"/>
    <cellStyle name="Normal 17 7 2 2" xfId="40885"/>
    <cellStyle name="Normal 17 7 2 2 2" xfId="40886"/>
    <cellStyle name="Normal 17 7 2 2 3" xfId="40887"/>
    <cellStyle name="Normal 17 7 2 3" xfId="40888"/>
    <cellStyle name="Normal 17 7 2 3 2" xfId="58537"/>
    <cellStyle name="Normal 17 7 2 4" xfId="40889"/>
    <cellStyle name="Normal 17 7 2 5" xfId="23847"/>
    <cellStyle name="Normal 17 7 2_PORTFOLIO" xfId="58872"/>
    <cellStyle name="Normal 17 7 3" xfId="22304"/>
    <cellStyle name="Normal 17 7 3 2" xfId="40890"/>
    <cellStyle name="Normal 17 7 3 2 2" xfId="40891"/>
    <cellStyle name="Normal 17 7 3 2 3" xfId="40892"/>
    <cellStyle name="Normal 17 7 3 3" xfId="40893"/>
    <cellStyle name="Normal 17 7 3 4" xfId="40894"/>
    <cellStyle name="Normal 17 7 3 5" xfId="24945"/>
    <cellStyle name="Normal 17 7 4" xfId="40895"/>
    <cellStyle name="Normal 17 7 4 2" xfId="40896"/>
    <cellStyle name="Normal 17 7 4 3" xfId="40897"/>
    <cellStyle name="Normal 17 7 5" xfId="40898"/>
    <cellStyle name="Normal 17 7 6" xfId="40899"/>
    <cellStyle name="Normal 17 7 7" xfId="40900"/>
    <cellStyle name="Normal 17 7 8" xfId="23038"/>
    <cellStyle name="Normal 17 8" xfId="10716"/>
    <cellStyle name="Normal 17 8 2" xfId="10717"/>
    <cellStyle name="Normal 17 8 2 2" xfId="40901"/>
    <cellStyle name="Normal 17 8 2 2 2" xfId="40902"/>
    <cellStyle name="Normal 17 8 2 2 3" xfId="40903"/>
    <cellStyle name="Normal 17 8 2 3" xfId="40904"/>
    <cellStyle name="Normal 17 8 2 3 2" xfId="58539"/>
    <cellStyle name="Normal 17 8 2 4" xfId="40905"/>
    <cellStyle name="Normal 17 8 2 5" xfId="23848"/>
    <cellStyle name="Normal 17 8 2_PORTFOLIO" xfId="58873"/>
    <cellStyle name="Normal 17 8 3" xfId="22305"/>
    <cellStyle name="Normal 17 8 3 2" xfId="40906"/>
    <cellStyle name="Normal 17 8 3 2 2" xfId="40907"/>
    <cellStyle name="Normal 17 8 3 2 3" xfId="40908"/>
    <cellStyle name="Normal 17 8 3 3" xfId="40909"/>
    <cellStyle name="Normal 17 8 3 4" xfId="40910"/>
    <cellStyle name="Normal 17 8 3 5" xfId="24946"/>
    <cellStyle name="Normal 17 8 4" xfId="40911"/>
    <cellStyle name="Normal 17 8 4 2" xfId="40912"/>
    <cellStyle name="Normal 17 8 4 3" xfId="40913"/>
    <cellStyle name="Normal 17 8 5" xfId="40914"/>
    <cellStyle name="Normal 17 8 5 2" xfId="58538"/>
    <cellStyle name="Normal 17 8 6" xfId="40915"/>
    <cellStyle name="Normal 17 8 7" xfId="23039"/>
    <cellStyle name="Normal 17 8_PORTFOLIO" xfId="58874"/>
    <cellStyle name="Normal 17 9" xfId="10718"/>
    <cellStyle name="Normal 17 9 2" xfId="10719"/>
    <cellStyle name="Normal 17 9 2 2" xfId="40916"/>
    <cellStyle name="Normal 17 9 2 2 2" xfId="40917"/>
    <cellStyle name="Normal 17 9 2 2 3" xfId="40918"/>
    <cellStyle name="Normal 17 9 2 3" xfId="40919"/>
    <cellStyle name="Normal 17 9 2 3 2" xfId="58541"/>
    <cellStyle name="Normal 17 9 2 4" xfId="40920"/>
    <cellStyle name="Normal 17 9 2 5" xfId="23849"/>
    <cellStyle name="Normal 17 9 2_PORTFOLIO" xfId="58875"/>
    <cellStyle name="Normal 17 9 3" xfId="22306"/>
    <cellStyle name="Normal 17 9 3 2" xfId="40921"/>
    <cellStyle name="Normal 17 9 3 2 2" xfId="40922"/>
    <cellStyle name="Normal 17 9 3 2 3" xfId="40923"/>
    <cellStyle name="Normal 17 9 3 3" xfId="40924"/>
    <cellStyle name="Normal 17 9 3 4" xfId="40925"/>
    <cellStyle name="Normal 17 9 3 5" xfId="24947"/>
    <cellStyle name="Normal 17 9 4" xfId="40926"/>
    <cellStyle name="Normal 17 9 4 2" xfId="40927"/>
    <cellStyle name="Normal 17 9 4 3" xfId="40928"/>
    <cellStyle name="Normal 17 9 5" xfId="40929"/>
    <cellStyle name="Normal 17 9 5 2" xfId="58540"/>
    <cellStyle name="Normal 17 9 6" xfId="40930"/>
    <cellStyle name="Normal 17 9 7" xfId="23040"/>
    <cellStyle name="Normal 17 9_PORTFOLIO" xfId="58876"/>
    <cellStyle name="Normal 17_PORTFOLIO" xfId="58877"/>
    <cellStyle name="Normal 18" xfId="10720"/>
    <cellStyle name="Normal 18 10" xfId="10721"/>
    <cellStyle name="Normal 18 10 2" xfId="40932"/>
    <cellStyle name="Normal 18 10 3" xfId="40933"/>
    <cellStyle name="Normal 18 10 4" xfId="40931"/>
    <cellStyle name="Normal 18 11" xfId="40934"/>
    <cellStyle name="Normal 18 12" xfId="40935"/>
    <cellStyle name="Normal 18 13" xfId="40936"/>
    <cellStyle name="Normal 18 14" xfId="40937"/>
    <cellStyle name="Normal 18 15" xfId="40938"/>
    <cellStyle name="Normal 18 16" xfId="40939"/>
    <cellStyle name="Normal 18 17" xfId="40940"/>
    <cellStyle name="Normal 18 18" xfId="40941"/>
    <cellStyle name="Normal 18 19" xfId="40942"/>
    <cellStyle name="Normal 18 2" xfId="10722"/>
    <cellStyle name="Normal 18 2 10" xfId="40943"/>
    <cellStyle name="Normal 18 2 11" xfId="40944"/>
    <cellStyle name="Normal 18 2 12" xfId="23850"/>
    <cellStyle name="Normal 18 2 2" xfId="10723"/>
    <cellStyle name="Normal 18 2 2 2" xfId="10724"/>
    <cellStyle name="Normal 18 2 2 2 2" xfId="10725"/>
    <cellStyle name="Normal 18 2 2 2 2 2" xfId="40946"/>
    <cellStyle name="Normal 18 2 2 2 3" xfId="10726"/>
    <cellStyle name="Normal 18 2 2 2 3 2" xfId="40947"/>
    <cellStyle name="Normal 18 2 2 2 4" xfId="10727"/>
    <cellStyle name="Normal 18 2 2 2 5" xfId="40945"/>
    <cellStyle name="Normal 18 2 2 3" xfId="10728"/>
    <cellStyle name="Normal 18 2 2 3 2" xfId="40948"/>
    <cellStyle name="Normal 18 2 2 4" xfId="10729"/>
    <cellStyle name="Normal 18 2 2 4 2" xfId="40949"/>
    <cellStyle name="Normal 18 2 2 5" xfId="10730"/>
    <cellStyle name="Normal 18 2 2 6" xfId="24948"/>
    <cellStyle name="Normal 18 2 2_AFS-Nino" xfId="40950"/>
    <cellStyle name="Normal 18 2 3" xfId="10731"/>
    <cellStyle name="Normal 18 2 3 2" xfId="40952"/>
    <cellStyle name="Normal 18 2 3 3" xfId="40953"/>
    <cellStyle name="Normal 18 2 3 4" xfId="40951"/>
    <cellStyle name="Normal 18 2 4" xfId="10732"/>
    <cellStyle name="Normal 18 2 4 2" xfId="10733"/>
    <cellStyle name="Normal 18 2 4 2 2" xfId="40955"/>
    <cellStyle name="Normal 18 2 4 3" xfId="10734"/>
    <cellStyle name="Normal 18 2 4 3 2" xfId="40956"/>
    <cellStyle name="Normal 18 2 4 4" xfId="10735"/>
    <cellStyle name="Normal 18 2 4 5" xfId="40954"/>
    <cellStyle name="Normal 18 2 5" xfId="10736"/>
    <cellStyle name="Normal 18 2 5 2" xfId="40957"/>
    <cellStyle name="Normal 18 2 6" xfId="10737"/>
    <cellStyle name="Normal 18 2 6 2" xfId="40958"/>
    <cellStyle name="Normal 18 2 7" xfId="10738"/>
    <cellStyle name="Normal 18 2 7 2" xfId="40959"/>
    <cellStyle name="Normal 18 2 8" xfId="40960"/>
    <cellStyle name="Normal 18 2 9" xfId="40961"/>
    <cellStyle name="Normal 18 2_AFS-Nino" xfId="40962"/>
    <cellStyle name="Normal 18 20" xfId="23041"/>
    <cellStyle name="Normal 18 3" xfId="10739"/>
    <cellStyle name="Normal 18 3 2" xfId="10740"/>
    <cellStyle name="Normal 18 3 2 2" xfId="10741"/>
    <cellStyle name="Normal 18 3 2 2 2" xfId="10742"/>
    <cellStyle name="Normal 18 3 2 2 3" xfId="10743"/>
    <cellStyle name="Normal 18 3 2 2 4" xfId="10744"/>
    <cellStyle name="Normal 18 3 2 2 5" xfId="40964"/>
    <cellStyle name="Normal 18 3 2 3" xfId="10745"/>
    <cellStyle name="Normal 18 3 2 3 2" xfId="40965"/>
    <cellStyle name="Normal 18 3 2 4" xfId="10746"/>
    <cellStyle name="Normal 18 3 2 5" xfId="10747"/>
    <cellStyle name="Normal 18 3 2 6" xfId="40963"/>
    <cellStyle name="Normal 18 3 3" xfId="10748"/>
    <cellStyle name="Normal 18 3 3 2" xfId="40966"/>
    <cellStyle name="Normal 18 3 4" xfId="10749"/>
    <cellStyle name="Normal 18 3 4 2" xfId="10750"/>
    <cellStyle name="Normal 18 3 4 3" xfId="10751"/>
    <cellStyle name="Normal 18 3 4 4" xfId="10752"/>
    <cellStyle name="Normal 18 3 4 5" xfId="40967"/>
    <cellStyle name="Normal 18 3 5" xfId="10753"/>
    <cellStyle name="Normal 18 3 5 2" xfId="40968"/>
    <cellStyle name="Normal 18 3 6" xfId="10754"/>
    <cellStyle name="Normal 18 3 6 2" xfId="24949"/>
    <cellStyle name="Normal 18 3 7" xfId="10755"/>
    <cellStyle name="Normal 18 3_AFS-Nino" xfId="40969"/>
    <cellStyle name="Normal 18 4" xfId="10756"/>
    <cellStyle name="Normal 18 4 2" xfId="10757"/>
    <cellStyle name="Normal 18 4 2 2" xfId="10758"/>
    <cellStyle name="Normal 18 4 2 2 2" xfId="10759"/>
    <cellStyle name="Normal 18 4 2 2 3" xfId="10760"/>
    <cellStyle name="Normal 18 4 2 2 4" xfId="10761"/>
    <cellStyle name="Normal 18 4 2 2 5" xfId="40971"/>
    <cellStyle name="Normal 18 4 2 3" xfId="10762"/>
    <cellStyle name="Normal 18 4 2 3 2" xfId="40972"/>
    <cellStyle name="Normal 18 4 2 4" xfId="10763"/>
    <cellStyle name="Normal 18 4 2 5" xfId="10764"/>
    <cellStyle name="Normal 18 4 2 6" xfId="40970"/>
    <cellStyle name="Normal 18 4 3" xfId="10765"/>
    <cellStyle name="Normal 18 4 3 2" xfId="40973"/>
    <cellStyle name="Normal 18 4 4" xfId="10766"/>
    <cellStyle name="Normal 18 4 4 2" xfId="10767"/>
    <cellStyle name="Normal 18 4 4 3" xfId="10768"/>
    <cellStyle name="Normal 18 4 4 4" xfId="10769"/>
    <cellStyle name="Normal 18 4 4 5" xfId="40974"/>
    <cellStyle name="Normal 18 4 5" xfId="10770"/>
    <cellStyle name="Normal 18 4 5 2" xfId="40975"/>
    <cellStyle name="Normal 18 4 6" xfId="10771"/>
    <cellStyle name="Normal 18 4 7" xfId="10772"/>
    <cellStyle name="Normal 18 4 8" xfId="24950"/>
    <cellStyle name="Normal 18 4_AFS-Nino" xfId="40976"/>
    <cellStyle name="Normal 18 5" xfId="10773"/>
    <cellStyle name="Normal 18 5 2" xfId="40977"/>
    <cellStyle name="Normal 18 5 2 2" xfId="40978"/>
    <cellStyle name="Normal 18 5 2 3" xfId="40979"/>
    <cellStyle name="Normal 18 5 3" xfId="40980"/>
    <cellStyle name="Normal 18 5 4" xfId="40981"/>
    <cellStyle name="Normal 18 5 5" xfId="40982"/>
    <cellStyle name="Normal 18 5 6" xfId="24951"/>
    <cellStyle name="Normal 18 5_AFS-Nino" xfId="40983"/>
    <cellStyle name="Normal 18 6" xfId="10774"/>
    <cellStyle name="Normal 18 6 2" xfId="40984"/>
    <cellStyle name="Normal 18 6 2 2" xfId="40985"/>
    <cellStyle name="Normal 18 6 2 3" xfId="40986"/>
    <cellStyle name="Normal 18 6 3" xfId="40987"/>
    <cellStyle name="Normal 18 6 4" xfId="40988"/>
    <cellStyle name="Normal 18 6 5" xfId="40989"/>
    <cellStyle name="Normal 18 6 6" xfId="24952"/>
    <cellStyle name="Normal 18 6_AFS-Nino" xfId="40990"/>
    <cellStyle name="Normal 18 7" xfId="10775"/>
    <cellStyle name="Normal 18 7 2" xfId="40991"/>
    <cellStyle name="Normal 18 7 2 2" xfId="40992"/>
    <cellStyle name="Normal 18 7 2 3" xfId="40993"/>
    <cellStyle name="Normal 18 7 3" xfId="40994"/>
    <cellStyle name="Normal 18 7 3 2" xfId="40995"/>
    <cellStyle name="Normal 18 7 3 3" xfId="40996"/>
    <cellStyle name="Normal 18 7 4" xfId="40997"/>
    <cellStyle name="Normal 18 7 5" xfId="26069"/>
    <cellStyle name="Normal 18 7_AFS-Nino" xfId="40998"/>
    <cellStyle name="Normal 18 8" xfId="10776"/>
    <cellStyle name="Normal 18 8 2" xfId="10777"/>
    <cellStyle name="Normal 18 8 2 2" xfId="40999"/>
    <cellStyle name="Normal 18 8 3" xfId="10778"/>
    <cellStyle name="Normal 18 8 3 2" xfId="41000"/>
    <cellStyle name="Normal 18 8 4" xfId="10779"/>
    <cellStyle name="Normal 18 8 4 2" xfId="41001"/>
    <cellStyle name="Normal 18 8 5" xfId="25810"/>
    <cellStyle name="Normal 18 9" xfId="41002"/>
    <cellStyle name="Normal 18 9 2" xfId="41003"/>
    <cellStyle name="Normal 18 9 3" xfId="41004"/>
    <cellStyle name="Normal 18 9 4" xfId="41005"/>
    <cellStyle name="Normal 18_AFS-Nino" xfId="41006"/>
    <cellStyle name="Normal 19" xfId="10780"/>
    <cellStyle name="Normal 19 10" xfId="10781"/>
    <cellStyle name="Normal 19 10 2" xfId="10782"/>
    <cellStyle name="Normal 19 10 2 2" xfId="41007"/>
    <cellStyle name="Normal 19 10 3" xfId="22307"/>
    <cellStyle name="Normal 19 10 3 2" xfId="41008"/>
    <cellStyle name="Normal 19 10 4" xfId="25778"/>
    <cellStyle name="Normal 19 10_PORTFOLIO" xfId="58878"/>
    <cellStyle name="Normal 19 11" xfId="10783"/>
    <cellStyle name="Normal 19 11 2" xfId="10784"/>
    <cellStyle name="Normal 19 11 2 2" xfId="41010"/>
    <cellStyle name="Normal 19 11 3" xfId="22308"/>
    <cellStyle name="Normal 19 11 3 2" xfId="41011"/>
    <cellStyle name="Normal 19 11 4" xfId="41009"/>
    <cellStyle name="Normal 19 11_PORTFOLIO" xfId="58879"/>
    <cellStyle name="Normal 19 12" xfId="10785"/>
    <cellStyle name="Normal 19 12 2" xfId="10786"/>
    <cellStyle name="Normal 19 12 3" xfId="22309"/>
    <cellStyle name="Normal 19 12 4" xfId="41012"/>
    <cellStyle name="Normal 19 12_PORTFOLIO" xfId="58880"/>
    <cellStyle name="Normal 19 13" xfId="10787"/>
    <cellStyle name="Normal 19 13 2" xfId="41013"/>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2 6" xfId="41014"/>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4 7" xfId="22310"/>
    <cellStyle name="Normal 19 15" xfId="10804"/>
    <cellStyle name="Normal 19 15 2" xfId="10805"/>
    <cellStyle name="Normal 19 15 3" xfId="10806"/>
    <cellStyle name="Normal 19 15 4" xfId="10807"/>
    <cellStyle name="Normal 19 15 5" xfId="22611"/>
    <cellStyle name="Normal 19 2" xfId="10808"/>
    <cellStyle name="Normal 19 2 2" xfId="10809"/>
    <cellStyle name="Normal 19 2 2 2" xfId="41015"/>
    <cellStyle name="Normal 19 2 2 2 2" xfId="41016"/>
    <cellStyle name="Normal 19 2 2 2 3" xfId="41017"/>
    <cellStyle name="Normal 19 2 2 3" xfId="41018"/>
    <cellStyle name="Normal 19 2 2 3 2" xfId="58542"/>
    <cellStyle name="Normal 19 2 2 4" xfId="41019"/>
    <cellStyle name="Normal 19 2 2 5" xfId="23851"/>
    <cellStyle name="Normal 19 2 2_PORTFOLIO" xfId="58881"/>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2 5" xfId="41021"/>
    <cellStyle name="Normal 19 2 3 2 3" xfId="10816"/>
    <cellStyle name="Normal 19 2 3 2 3 2" xfId="41022"/>
    <cellStyle name="Normal 19 2 3 2 4" xfId="10817"/>
    <cellStyle name="Normal 19 2 3 2 5" xfId="10818"/>
    <cellStyle name="Normal 19 2 3 2 6" xfId="41020"/>
    <cellStyle name="Normal 19 2 3 3" xfId="10819"/>
    <cellStyle name="Normal 19 2 3 3 2" xfId="10820"/>
    <cellStyle name="Normal 19 2 3 3 3" xfId="10821"/>
    <cellStyle name="Normal 19 2 3 3 4" xfId="10822"/>
    <cellStyle name="Normal 19 2 3 3 5" xfId="41023"/>
    <cellStyle name="Normal 19 2 3 4" xfId="10823"/>
    <cellStyle name="Normal 19 2 3 4 2" xfId="41024"/>
    <cellStyle name="Normal 19 2 3 5" xfId="10824"/>
    <cellStyle name="Normal 19 2 3 5 2" xfId="24953"/>
    <cellStyle name="Normal 19 2 3 6" xfId="10825"/>
    <cellStyle name="Normal 19 2 3 7" xfId="22311"/>
    <cellStyle name="Normal 19 2 4" xfId="41025"/>
    <cellStyle name="Normal 19 2 4 2" xfId="41026"/>
    <cellStyle name="Normal 19 2 4 3" xfId="41027"/>
    <cellStyle name="Normal 19 2 5" xfId="41028"/>
    <cellStyle name="Normal 19 2 6" xfId="41029"/>
    <cellStyle name="Normal 19 2 7" xfId="41030"/>
    <cellStyle name="Normal 19 2 8" xfId="23042"/>
    <cellStyle name="Normal 19 3" xfId="10826"/>
    <cellStyle name="Normal 19 3 2" xfId="10827"/>
    <cellStyle name="Normal 19 3 2 2" xfId="41031"/>
    <cellStyle name="Normal 19 3 2 2 2" xfId="41032"/>
    <cellStyle name="Normal 19 3 2 2 3" xfId="41033"/>
    <cellStyle name="Normal 19 3 2 3" xfId="41034"/>
    <cellStyle name="Normal 19 3 2 3 2" xfId="58543"/>
    <cellStyle name="Normal 19 3 2 4" xfId="41035"/>
    <cellStyle name="Normal 19 3 2 5" xfId="23852"/>
    <cellStyle name="Normal 19 3 2_PORTFOLIO" xfId="58882"/>
    <cellStyle name="Normal 19 3 3" xfId="22312"/>
    <cellStyle name="Normal 19 3 3 2" xfId="41036"/>
    <cellStyle name="Normal 19 3 3 2 2" xfId="41037"/>
    <cellStyle name="Normal 19 3 3 2 3" xfId="41038"/>
    <cellStyle name="Normal 19 3 3 3" xfId="41039"/>
    <cellStyle name="Normal 19 3 3 4" xfId="41040"/>
    <cellStyle name="Normal 19 3 3 5" xfId="24954"/>
    <cellStyle name="Normal 19 3 4" xfId="41041"/>
    <cellStyle name="Normal 19 3 4 2" xfId="41042"/>
    <cellStyle name="Normal 19 3 4 3" xfId="41043"/>
    <cellStyle name="Normal 19 3 5" xfId="41044"/>
    <cellStyle name="Normal 19 3 6" xfId="41045"/>
    <cellStyle name="Normal 19 3 7" xfId="41046"/>
    <cellStyle name="Normal 19 3 8" xfId="23043"/>
    <cellStyle name="Normal 19 4" xfId="10828"/>
    <cellStyle name="Normal 19 4 2" xfId="10829"/>
    <cellStyle name="Normal 19 4 2 2" xfId="41047"/>
    <cellStyle name="Normal 19 4 2 2 2" xfId="41048"/>
    <cellStyle name="Normal 19 4 2 2 3" xfId="41049"/>
    <cellStyle name="Normal 19 4 2 3" xfId="41050"/>
    <cellStyle name="Normal 19 4 2 3 2" xfId="58544"/>
    <cellStyle name="Normal 19 4 2 4" xfId="41051"/>
    <cellStyle name="Normal 19 4 2 5" xfId="23853"/>
    <cellStyle name="Normal 19 4 2_PORTFOLIO" xfId="58883"/>
    <cellStyle name="Normal 19 4 3" xfId="22313"/>
    <cellStyle name="Normal 19 4 3 2" xfId="41052"/>
    <cellStyle name="Normal 19 4 3 2 2" xfId="41053"/>
    <cellStyle name="Normal 19 4 3 2 3" xfId="41054"/>
    <cellStyle name="Normal 19 4 3 3" xfId="41055"/>
    <cellStyle name="Normal 19 4 3 4" xfId="41056"/>
    <cellStyle name="Normal 19 4 3 5" xfId="24955"/>
    <cellStyle name="Normal 19 4 4" xfId="41057"/>
    <cellStyle name="Normal 19 4 4 2" xfId="41058"/>
    <cellStyle name="Normal 19 4 4 3" xfId="41059"/>
    <cellStyle name="Normal 19 4 5" xfId="41060"/>
    <cellStyle name="Normal 19 4 6" xfId="41061"/>
    <cellStyle name="Normal 19 4 7" xfId="41062"/>
    <cellStyle name="Normal 19 4 8" xfId="23044"/>
    <cellStyle name="Normal 19 5" xfId="10830"/>
    <cellStyle name="Normal 19 5 2" xfId="10831"/>
    <cellStyle name="Normal 19 5 2 2" xfId="41063"/>
    <cellStyle name="Normal 19 5 2 2 2" xfId="41064"/>
    <cellStyle name="Normal 19 5 2 2 3" xfId="41065"/>
    <cellStyle name="Normal 19 5 2 3" xfId="41066"/>
    <cellStyle name="Normal 19 5 2 3 2" xfId="58545"/>
    <cellStyle name="Normal 19 5 2 4" xfId="41067"/>
    <cellStyle name="Normal 19 5 2 5" xfId="23854"/>
    <cellStyle name="Normal 19 5 2_PORTFOLIO" xfId="58884"/>
    <cellStyle name="Normal 19 5 3" xfId="22314"/>
    <cellStyle name="Normal 19 5 3 2" xfId="41068"/>
    <cellStyle name="Normal 19 5 3 2 2" xfId="41069"/>
    <cellStyle name="Normal 19 5 3 2 3" xfId="41070"/>
    <cellStyle name="Normal 19 5 3 3" xfId="41071"/>
    <cellStyle name="Normal 19 5 3 4" xfId="41072"/>
    <cellStyle name="Normal 19 5 3 5" xfId="24956"/>
    <cellStyle name="Normal 19 5 4" xfId="41073"/>
    <cellStyle name="Normal 19 5 4 2" xfId="41074"/>
    <cellStyle name="Normal 19 5 4 3" xfId="41075"/>
    <cellStyle name="Normal 19 5 5" xfId="41076"/>
    <cellStyle name="Normal 19 5 6" xfId="41077"/>
    <cellStyle name="Normal 19 5 7" xfId="41078"/>
    <cellStyle name="Normal 19 5 8" xfId="23045"/>
    <cellStyle name="Normal 19 6" xfId="10832"/>
    <cellStyle name="Normal 19 6 2" xfId="10833"/>
    <cellStyle name="Normal 19 6 2 2" xfId="41079"/>
    <cellStyle name="Normal 19 6 2 2 2" xfId="41080"/>
    <cellStyle name="Normal 19 6 2 2 3" xfId="41081"/>
    <cellStyle name="Normal 19 6 2 3" xfId="41082"/>
    <cellStyle name="Normal 19 6 2 3 2" xfId="58546"/>
    <cellStyle name="Normal 19 6 2 4" xfId="41083"/>
    <cellStyle name="Normal 19 6 2 5" xfId="23855"/>
    <cellStyle name="Normal 19 6 2_PORTFOLIO" xfId="58885"/>
    <cellStyle name="Normal 19 6 3" xfId="22315"/>
    <cellStyle name="Normal 19 6 3 2" xfId="41084"/>
    <cellStyle name="Normal 19 6 3 2 2" xfId="41085"/>
    <cellStyle name="Normal 19 6 3 2 3" xfId="41086"/>
    <cellStyle name="Normal 19 6 3 3" xfId="41087"/>
    <cellStyle name="Normal 19 6 3 4" xfId="41088"/>
    <cellStyle name="Normal 19 6 3 5" xfId="24957"/>
    <cellStyle name="Normal 19 6 4" xfId="41089"/>
    <cellStyle name="Normal 19 6 4 2" xfId="41090"/>
    <cellStyle name="Normal 19 6 4 3" xfId="41091"/>
    <cellStyle name="Normal 19 6 5" xfId="41092"/>
    <cellStyle name="Normal 19 6 6" xfId="41093"/>
    <cellStyle name="Normal 19 6 7" xfId="41094"/>
    <cellStyle name="Normal 19 6 8" xfId="23046"/>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2 6" xfId="41096"/>
    <cellStyle name="Normal 19 7 2 3" xfId="10844"/>
    <cellStyle name="Normal 19 7 2 3 2" xfId="41097"/>
    <cellStyle name="Normal 19 7 2 4" xfId="10845"/>
    <cellStyle name="Normal 19 7 2 4 2" xfId="10846"/>
    <cellStyle name="Normal 19 7 2 4 3" xfId="10847"/>
    <cellStyle name="Normal 19 7 2 4 4" xfId="10848"/>
    <cellStyle name="Normal 19 7 2 4 5" xfId="41095"/>
    <cellStyle name="Normal 19 7 2 5" xfId="10849"/>
    <cellStyle name="Normal 19 7 2 6" xfId="10850"/>
    <cellStyle name="Normal 19 7 2 7" xfId="10851"/>
    <cellStyle name="Normal 19 7 3" xfId="22316"/>
    <cellStyle name="Normal 19 7 3 2" xfId="41098"/>
    <cellStyle name="Normal 19 7 4" xfId="41099"/>
    <cellStyle name="Normal 19 7 5" xfId="41100"/>
    <cellStyle name="Normal 19 7 6" xfId="23450"/>
    <cellStyle name="Normal 19 8" xfId="10852"/>
    <cellStyle name="Normal 19 8 2" xfId="10853"/>
    <cellStyle name="Normal 19 8 2 2" xfId="41102"/>
    <cellStyle name="Normal 19 8 2 2 2" xfId="58547"/>
    <cellStyle name="Normal 19 8 2 3" xfId="41103"/>
    <cellStyle name="Normal 19 8 2 4" xfId="41101"/>
    <cellStyle name="Normal 19 8 2_PORTFOLIO" xfId="58886"/>
    <cellStyle name="Normal 19 8 3" xfId="22317"/>
    <cellStyle name="Normal 19 8 3 2" xfId="41104"/>
    <cellStyle name="Normal 19 8 4" xfId="41105"/>
    <cellStyle name="Normal 19 8 5" xfId="24958"/>
    <cellStyle name="Normal 19 8_PORTFOLIO" xfId="58887"/>
    <cellStyle name="Normal 19 9" xfId="10854"/>
    <cellStyle name="Normal 19 9 2" xfId="10855"/>
    <cellStyle name="Normal 19 9 2 2" xfId="41106"/>
    <cellStyle name="Normal 19 9 3" xfId="22318"/>
    <cellStyle name="Normal 19 9 3 2" xfId="41107"/>
    <cellStyle name="Normal 19 9 4" xfId="26050"/>
    <cellStyle name="Normal 19 9_PORTFOLIO" xfId="58888"/>
    <cellStyle name="Normal 19_PORTFOLIO" xfId="58889"/>
    <cellStyle name="Normal 2" xfId="8"/>
    <cellStyle name="Normal 2 10" xfId="10856"/>
    <cellStyle name="Normal 2 10 10" xfId="10857"/>
    <cellStyle name="Normal 2 10 10 2" xfId="41108"/>
    <cellStyle name="Normal 2 10 11" xfId="41109"/>
    <cellStyle name="Normal 2 10 12" xfId="41110"/>
    <cellStyle name="Normal 2 10 13" xfId="41111"/>
    <cellStyle name="Normal 2 10 14" xfId="41112"/>
    <cellStyle name="Normal 2 10 15" xfId="41113"/>
    <cellStyle name="Normal 2 10 16" xfId="41114"/>
    <cellStyle name="Normal 2 10 17" xfId="41115"/>
    <cellStyle name="Normal 2 10 18" xfId="41116"/>
    <cellStyle name="Normal 2 10 19" xfId="41117"/>
    <cellStyle name="Normal 2 10 2" xfId="10858"/>
    <cellStyle name="Normal 2 10 2 10" xfId="41118"/>
    <cellStyle name="Normal 2 10 2 11" xfId="41119"/>
    <cellStyle name="Normal 2 10 2 12" xfId="24140"/>
    <cellStyle name="Normal 2 10 2 2" xfId="4"/>
    <cellStyle name="Normal 2 10 2 2 2" xfId="41120"/>
    <cellStyle name="Normal 2 10 2 2 2 2" xfId="41121"/>
    <cellStyle name="Normal 2 10 2 2 2 3" xfId="41122"/>
    <cellStyle name="Normal 2 10 2 2 3" xfId="41123"/>
    <cellStyle name="Normal 2 10 2 2 3 2" xfId="58548"/>
    <cellStyle name="Normal 2 10 2 2 4" xfId="41124"/>
    <cellStyle name="Normal 2 10 2 2 5" xfId="24959"/>
    <cellStyle name="Normal 2 10 2 2_AFS-Nino" xfId="41125"/>
    <cellStyle name="Normal 2 10 2 3" xfId="10859"/>
    <cellStyle name="Normal 2 10 2 3 2" xfId="41127"/>
    <cellStyle name="Normal 2 10 2 3 3" xfId="41128"/>
    <cellStyle name="Normal 2 10 2 3 4" xfId="41129"/>
    <cellStyle name="Normal 2 10 2 3 5" xfId="41126"/>
    <cellStyle name="Normal 2 10 2 4" xfId="41130"/>
    <cellStyle name="Normal 2 10 2 4 2" xfId="41131"/>
    <cellStyle name="Normal 2 10 2 4 3" xfId="41132"/>
    <cellStyle name="Normal 2 10 2 5" xfId="41133"/>
    <cellStyle name="Normal 2 10 2 6" xfId="41134"/>
    <cellStyle name="Normal 2 10 2 7" xfId="41135"/>
    <cellStyle name="Normal 2 10 2 8" xfId="41136"/>
    <cellStyle name="Normal 2 10 2 9" xfId="41137"/>
    <cellStyle name="Normal 2 10 2_AFS-Nino" xfId="41138"/>
    <cellStyle name="Normal 2 10 20" xfId="23342"/>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2 6" xfId="41139"/>
    <cellStyle name="Normal 2 10 3 3" xfId="10869"/>
    <cellStyle name="Normal 2 10 3 3 2" xfId="41140"/>
    <cellStyle name="Normal 2 10 3 4" xfId="10870"/>
    <cellStyle name="Normal 2 10 3 4 2" xfId="10871"/>
    <cellStyle name="Normal 2 10 3 4 3" xfId="10872"/>
    <cellStyle name="Normal 2 10 3 4 4" xfId="10873"/>
    <cellStyle name="Normal 2 10 3 4 5" xfId="41141"/>
    <cellStyle name="Normal 2 10 3 5" xfId="10874"/>
    <cellStyle name="Normal 2 10 3 5 2" xfId="41142"/>
    <cellStyle name="Normal 2 10 3 6" xfId="10875"/>
    <cellStyle name="Normal 2 10 3 6 2" xfId="24960"/>
    <cellStyle name="Normal 2 10 3 7" xfId="10876"/>
    <cellStyle name="Normal 2 10 3_PORTFOLIO" xfId="58890"/>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2 6" xfId="41143"/>
    <cellStyle name="Normal 2 10 4 3" xfId="10886"/>
    <cellStyle name="Normal 2 10 4 3 2" xfId="10887"/>
    <cellStyle name="Normal 2 10 4 3 3" xfId="10888"/>
    <cellStyle name="Normal 2 10 4 3 4" xfId="10889"/>
    <cellStyle name="Normal 2 10 4 3 5" xfId="41144"/>
    <cellStyle name="Normal 2 10 4 4" xfId="10890"/>
    <cellStyle name="Normal 2 10 4 4 2" xfId="41145"/>
    <cellStyle name="Normal 2 10 4 5" xfId="10891"/>
    <cellStyle name="Normal 2 10 4 5 2" xfId="41146"/>
    <cellStyle name="Normal 2 10 4 6" xfId="10892"/>
    <cellStyle name="Normal 2 10 4 7" xfId="24961"/>
    <cellStyle name="Normal 2 10 5" xfId="24962"/>
    <cellStyle name="Normal 2 10 5 2" xfId="41147"/>
    <cellStyle name="Normal 2 10 5 3" xfId="41148"/>
    <cellStyle name="Normal 2 10 5 4" xfId="41149"/>
    <cellStyle name="Normal 2 10 5 5" xfId="41150"/>
    <cellStyle name="Normal 2 10 6" xfId="24963"/>
    <cellStyle name="Normal 2 10 6 2" xfId="41151"/>
    <cellStyle name="Normal 2 10 6 2 2" xfId="41152"/>
    <cellStyle name="Normal 2 10 6 2 3" xfId="41153"/>
    <cellStyle name="Normal 2 10 6 2 4" xfId="41154"/>
    <cellStyle name="Normal 2 10 6 3" xfId="41155"/>
    <cellStyle name="Normal 2 10 6 4" xfId="41156"/>
    <cellStyle name="Normal 2 10 6 5" xfId="41157"/>
    <cellStyle name="Normal 2 10 6_AFS-Nino" xfId="41158"/>
    <cellStyle name="Normal 2 10 7" xfId="26180"/>
    <cellStyle name="Normal 2 10 7 2" xfId="41159"/>
    <cellStyle name="Normal 2 10 7 3" xfId="41160"/>
    <cellStyle name="Normal 2 10 7 4" xfId="41161"/>
    <cellStyle name="Normal 2 10 8" xfId="25811"/>
    <cellStyle name="Normal 2 10 8 2" xfId="41162"/>
    <cellStyle name="Normal 2 10 8 3" xfId="41163"/>
    <cellStyle name="Normal 2 10 8 4" xfId="41164"/>
    <cellStyle name="Normal 2 10 9" xfId="41165"/>
    <cellStyle name="Normal 2 10 9 2" xfId="41166"/>
    <cellStyle name="Normal 2 10 9 3" xfId="41167"/>
    <cellStyle name="Normal 2 10_AFS-Nino" xfId="41168"/>
    <cellStyle name="Normal 2 11" xfId="10893"/>
    <cellStyle name="Normal 2 11 10" xfId="41169"/>
    <cellStyle name="Normal 2 11 11" xfId="41170"/>
    <cellStyle name="Normal 2 11 12" xfId="41171"/>
    <cellStyle name="Normal 2 11 13" xfId="23343"/>
    <cellStyle name="Normal 2 11 2" xfId="10894"/>
    <cellStyle name="Normal 2 11 2 10" xfId="41172"/>
    <cellStyle name="Normal 2 11 2 11" xfId="41173"/>
    <cellStyle name="Normal 2 11 2 12" xfId="24141"/>
    <cellStyle name="Normal 2 11 2 2" xfId="10895"/>
    <cellStyle name="Normal 2 11 2 2 2" xfId="41174"/>
    <cellStyle name="Normal 2 11 2 2 2 2" xfId="41175"/>
    <cellStyle name="Normal 2 11 2 2 2 3" xfId="41176"/>
    <cellStyle name="Normal 2 11 2 2 3" xfId="41177"/>
    <cellStyle name="Normal 2 11 2 2 4" xfId="41178"/>
    <cellStyle name="Normal 2 11 2 2 5" xfId="24964"/>
    <cellStyle name="Normal 2 11 2 2_AFS-Nino" xfId="41179"/>
    <cellStyle name="Normal 2 11 2 3" xfId="41180"/>
    <cellStyle name="Normal 2 11 2 3 2" xfId="41181"/>
    <cellStyle name="Normal 2 11 2 3 3" xfId="41182"/>
    <cellStyle name="Normal 2 11 2 4" xfId="41183"/>
    <cellStyle name="Normal 2 11 2 4 2" xfId="41184"/>
    <cellStyle name="Normal 2 11 2 4 3" xfId="41185"/>
    <cellStyle name="Normal 2 11 2 5" xfId="41186"/>
    <cellStyle name="Normal 2 11 2 6" xfId="41187"/>
    <cellStyle name="Normal 2 11 2 7" xfId="41188"/>
    <cellStyle name="Normal 2 11 2 8" xfId="41189"/>
    <cellStyle name="Normal 2 11 2 9" xfId="41190"/>
    <cellStyle name="Normal 2 11 2_AFS-Nino" xfId="41191"/>
    <cellStyle name="Normal 2 11 3" xfId="10896"/>
    <cellStyle name="Normal 2 11 3 2" xfId="41192"/>
    <cellStyle name="Normal 2 11 3 3" xfId="41193"/>
    <cellStyle name="Normal 2 11 3 4" xfId="24965"/>
    <cellStyle name="Normal 2 11 4" xfId="24966"/>
    <cellStyle name="Normal 2 11 4 2" xfId="41194"/>
    <cellStyle name="Normal 2 11 4 3" xfId="41195"/>
    <cellStyle name="Normal 2 11 5" xfId="24967"/>
    <cellStyle name="Normal 2 11 5 2" xfId="41196"/>
    <cellStyle name="Normal 2 11 5 3" xfId="41197"/>
    <cellStyle name="Normal 2 11 6" xfId="24968"/>
    <cellStyle name="Normal 2 11 6 2" xfId="41198"/>
    <cellStyle name="Normal 2 11 6 2 2" xfId="41199"/>
    <cellStyle name="Normal 2 11 6 2 3" xfId="41200"/>
    <cellStyle name="Normal 2 11 6 3" xfId="41201"/>
    <cellStyle name="Normal 2 11 6 4" xfId="41202"/>
    <cellStyle name="Normal 2 11 6_AFS-Nino" xfId="41203"/>
    <cellStyle name="Normal 2 11 7" xfId="26181"/>
    <cellStyle name="Normal 2 11 7 2" xfId="41204"/>
    <cellStyle name="Normal 2 11 7 3" xfId="41205"/>
    <cellStyle name="Normal 2 11 7 4" xfId="41206"/>
    <cellStyle name="Normal 2 11 8" xfId="25812"/>
    <cellStyle name="Normal 2 11 8 2" xfId="41207"/>
    <cellStyle name="Normal 2 11 8 3" xfId="41208"/>
    <cellStyle name="Normal 2 11 8 4" xfId="41209"/>
    <cellStyle name="Normal 2 11 9" xfId="41210"/>
    <cellStyle name="Normal 2 11 9 2" xfId="41211"/>
    <cellStyle name="Normal 2 11 9 3" xfId="41212"/>
    <cellStyle name="Normal 2 11_AFS-Nino" xfId="41213"/>
    <cellStyle name="Normal 2 12" xfId="10897"/>
    <cellStyle name="Normal 2 12 10" xfId="41214"/>
    <cellStyle name="Normal 2 12 11" xfId="41215"/>
    <cellStyle name="Normal 2 12 12" xfId="41216"/>
    <cellStyle name="Normal 2 12 13" xfId="23344"/>
    <cellStyle name="Normal 2 12 2" xfId="10898"/>
    <cellStyle name="Normal 2 12 2 10" xfId="41217"/>
    <cellStyle name="Normal 2 12 2 11" xfId="41218"/>
    <cellStyle name="Normal 2 12 2 12" xfId="24142"/>
    <cellStyle name="Normal 2 12 2 2" xfId="10899"/>
    <cellStyle name="Normal 2 12 2 2 2" xfId="41219"/>
    <cellStyle name="Normal 2 12 2 2 2 2" xfId="41220"/>
    <cellStyle name="Normal 2 12 2 2 2 3" xfId="41221"/>
    <cellStyle name="Normal 2 12 2 2 3" xfId="41222"/>
    <cellStyle name="Normal 2 12 2 2 4" xfId="41223"/>
    <cellStyle name="Normal 2 12 2 2 5" xfId="24969"/>
    <cellStyle name="Normal 2 12 2 2_AFS-Nino" xfId="41224"/>
    <cellStyle name="Normal 2 12 2 3" xfId="41225"/>
    <cellStyle name="Normal 2 12 2 3 2" xfId="41226"/>
    <cellStyle name="Normal 2 12 2 3 3" xfId="41227"/>
    <cellStyle name="Normal 2 12 2 4" xfId="41228"/>
    <cellStyle name="Normal 2 12 2 4 2" xfId="41229"/>
    <cellStyle name="Normal 2 12 2 4 3" xfId="41230"/>
    <cellStyle name="Normal 2 12 2 5" xfId="41231"/>
    <cellStyle name="Normal 2 12 2 6" xfId="41232"/>
    <cellStyle name="Normal 2 12 2 7" xfId="41233"/>
    <cellStyle name="Normal 2 12 2 8" xfId="41234"/>
    <cellStyle name="Normal 2 12 2 9" xfId="41235"/>
    <cellStyle name="Normal 2 12 2_AFS-Nino" xfId="41236"/>
    <cellStyle name="Normal 2 12 3" xfId="10900"/>
    <cellStyle name="Normal 2 12 3 2" xfId="41237"/>
    <cellStyle name="Normal 2 12 3 3" xfId="41238"/>
    <cellStyle name="Normal 2 12 3 4" xfId="24970"/>
    <cellStyle name="Normal 2 12 4" xfId="24971"/>
    <cellStyle name="Normal 2 12 4 2" xfId="41239"/>
    <cellStyle name="Normal 2 12 4 3" xfId="41240"/>
    <cellStyle name="Normal 2 12 5" xfId="24972"/>
    <cellStyle name="Normal 2 12 5 2" xfId="41241"/>
    <cellStyle name="Normal 2 12 5 3" xfId="41242"/>
    <cellStyle name="Normal 2 12 6" xfId="24973"/>
    <cellStyle name="Normal 2 12 6 2" xfId="41243"/>
    <cellStyle name="Normal 2 12 6 2 2" xfId="41244"/>
    <cellStyle name="Normal 2 12 6 2 3" xfId="41245"/>
    <cellStyle name="Normal 2 12 6 3" xfId="41246"/>
    <cellStyle name="Normal 2 12 6 4" xfId="41247"/>
    <cellStyle name="Normal 2 12 6_AFS-Nino" xfId="41248"/>
    <cellStyle name="Normal 2 12 7" xfId="26182"/>
    <cellStyle name="Normal 2 12 7 2" xfId="41249"/>
    <cellStyle name="Normal 2 12 7 3" xfId="41250"/>
    <cellStyle name="Normal 2 12 7 4" xfId="41251"/>
    <cellStyle name="Normal 2 12 8" xfId="25813"/>
    <cellStyle name="Normal 2 12 8 2" xfId="41252"/>
    <cellStyle name="Normal 2 12 8 3" xfId="41253"/>
    <cellStyle name="Normal 2 12 8 4" xfId="41254"/>
    <cellStyle name="Normal 2 12 9" xfId="41255"/>
    <cellStyle name="Normal 2 12 9 2" xfId="41256"/>
    <cellStyle name="Normal 2 12 9 3" xfId="41257"/>
    <cellStyle name="Normal 2 12_AFS-Nino" xfId="41258"/>
    <cellStyle name="Normal 2 13" xfId="10901"/>
    <cellStyle name="Normal 2 13 10" xfId="41259"/>
    <cellStyle name="Normal 2 13 11" xfId="41260"/>
    <cellStyle name="Normal 2 13 12" xfId="41261"/>
    <cellStyle name="Normal 2 13 13" xfId="23345"/>
    <cellStyle name="Normal 2 13 2" xfId="10902"/>
    <cellStyle name="Normal 2 13 2 10" xfId="41262"/>
    <cellStyle name="Normal 2 13 2 11" xfId="41263"/>
    <cellStyle name="Normal 2 13 2 12" xfId="24143"/>
    <cellStyle name="Normal 2 13 2 2" xfId="10903"/>
    <cellStyle name="Normal 2 13 2 2 2" xfId="10904"/>
    <cellStyle name="Normal 2 13 2 2 2 2" xfId="10905"/>
    <cellStyle name="Normal 2 13 2 2 2 2 2" xfId="41265"/>
    <cellStyle name="Normal 2 13 2 2 2 3" xfId="10906"/>
    <cellStyle name="Normal 2 13 2 2 2 3 2" xfId="41266"/>
    <cellStyle name="Normal 2 13 2 2 2 4" xfId="10907"/>
    <cellStyle name="Normal 2 13 2 2 2 5" xfId="41264"/>
    <cellStyle name="Normal 2 13 2 2 3" xfId="10908"/>
    <cellStyle name="Normal 2 13 2 2 3 2" xfId="41267"/>
    <cellStyle name="Normal 2 13 2 2 4" xfId="10909"/>
    <cellStyle name="Normal 2 13 2 2 4 2" xfId="41268"/>
    <cellStyle name="Normal 2 13 2 2 5" xfId="10910"/>
    <cellStyle name="Normal 2 13 2 2 6" xfId="24974"/>
    <cellStyle name="Normal 2 13 2 2_AFS-Nino" xfId="41269"/>
    <cellStyle name="Normal 2 13 2 3" xfId="10911"/>
    <cellStyle name="Normal 2 13 2 3 2" xfId="41271"/>
    <cellStyle name="Normal 2 13 2 3 3" xfId="41272"/>
    <cellStyle name="Normal 2 13 2 3 4" xfId="41270"/>
    <cellStyle name="Normal 2 13 2 4" xfId="10912"/>
    <cellStyle name="Normal 2 13 2 4 2" xfId="10913"/>
    <cellStyle name="Normal 2 13 2 4 2 2" xfId="41274"/>
    <cellStyle name="Normal 2 13 2 4 3" xfId="10914"/>
    <cellStyle name="Normal 2 13 2 4 3 2" xfId="41275"/>
    <cellStyle name="Normal 2 13 2 4 4" xfId="10915"/>
    <cellStyle name="Normal 2 13 2 4 5" xfId="41273"/>
    <cellStyle name="Normal 2 13 2 5" xfId="10916"/>
    <cellStyle name="Normal 2 13 2 5 2" xfId="41276"/>
    <cellStyle name="Normal 2 13 2 6" xfId="10917"/>
    <cellStyle name="Normal 2 13 2 6 2" xfId="41277"/>
    <cellStyle name="Normal 2 13 2 7" xfId="10918"/>
    <cellStyle name="Normal 2 13 2 7 2" xfId="41278"/>
    <cellStyle name="Normal 2 13 2 8" xfId="41279"/>
    <cellStyle name="Normal 2 13 2 9" xfId="41280"/>
    <cellStyle name="Normal 2 13 2_AFS-Nino" xfId="41281"/>
    <cellStyle name="Normal 2 13 3" xfId="24975"/>
    <cellStyle name="Normal 2 13 3 2" xfId="41282"/>
    <cellStyle name="Normal 2 13 3 3" xfId="41283"/>
    <cellStyle name="Normal 2 13 4" xfId="24976"/>
    <cellStyle name="Normal 2 13 4 2" xfId="41284"/>
    <cellStyle name="Normal 2 13 4 3" xfId="41285"/>
    <cellStyle name="Normal 2 13 5" xfId="24977"/>
    <cellStyle name="Normal 2 13 5 2" xfId="41286"/>
    <cellStyle name="Normal 2 13 5 3" xfId="41287"/>
    <cellStyle name="Normal 2 13 6" xfId="24978"/>
    <cellStyle name="Normal 2 13 6 2" xfId="41288"/>
    <cellStyle name="Normal 2 13 6 2 2" xfId="41289"/>
    <cellStyle name="Normal 2 13 6 2 3" xfId="41290"/>
    <cellStyle name="Normal 2 13 6 3" xfId="41291"/>
    <cellStyle name="Normal 2 13 6 4" xfId="41292"/>
    <cellStyle name="Normal 2 13 6_AFS-Nino" xfId="41293"/>
    <cellStyle name="Normal 2 13 7" xfId="26183"/>
    <cellStyle name="Normal 2 13 7 2" xfId="41294"/>
    <cellStyle name="Normal 2 13 7 3" xfId="41295"/>
    <cellStyle name="Normal 2 13 7 4" xfId="41296"/>
    <cellStyle name="Normal 2 13 8" xfId="25814"/>
    <cellStyle name="Normal 2 13 8 2" xfId="41297"/>
    <cellStyle name="Normal 2 13 8 3" xfId="41298"/>
    <cellStyle name="Normal 2 13 8 4" xfId="41299"/>
    <cellStyle name="Normal 2 13 9" xfId="41300"/>
    <cellStyle name="Normal 2 13 9 2" xfId="41301"/>
    <cellStyle name="Normal 2 13 9 3" xfId="41302"/>
    <cellStyle name="Normal 2 13_AFS-Nino" xfId="41303"/>
    <cellStyle name="Normal 2 14" xfId="10919"/>
    <cellStyle name="Normal 2 14 10" xfId="41304"/>
    <cellStyle name="Normal 2 14 10 2" xfId="41305"/>
    <cellStyle name="Normal 2 14 10 3" xfId="41306"/>
    <cellStyle name="Normal 2 14 11" xfId="41307"/>
    <cellStyle name="Normal 2 14 12" xfId="41308"/>
    <cellStyle name="Normal 2 14 13" xfId="23346"/>
    <cellStyle name="Normal 2 14 2" xfId="10920"/>
    <cellStyle name="Normal 2 14 2 10" xfId="41309"/>
    <cellStyle name="Normal 2 14 2 11" xfId="41310"/>
    <cellStyle name="Normal 2 14 2 12" xfId="24144"/>
    <cellStyle name="Normal 2 14 2 2" xfId="24979"/>
    <cellStyle name="Normal 2 14 2 2 2" xfId="41311"/>
    <cellStyle name="Normal 2 14 2 2 2 2" xfId="41312"/>
    <cellStyle name="Normal 2 14 2 2 2 3" xfId="41313"/>
    <cellStyle name="Normal 2 14 2 2 3" xfId="41314"/>
    <cellStyle name="Normal 2 14 2 2 4" xfId="41315"/>
    <cellStyle name="Normal 2 14 2 2_AFS-Nino" xfId="41316"/>
    <cellStyle name="Normal 2 14 2 3" xfId="41317"/>
    <cellStyle name="Normal 2 14 2 3 2" xfId="41318"/>
    <cellStyle name="Normal 2 14 2 3 3" xfId="41319"/>
    <cellStyle name="Normal 2 14 2 4" xfId="41320"/>
    <cellStyle name="Normal 2 14 2 4 2" xfId="41321"/>
    <cellStyle name="Normal 2 14 2 4 3" xfId="41322"/>
    <cellStyle name="Normal 2 14 2 5" xfId="41323"/>
    <cellStyle name="Normal 2 14 2 6" xfId="41324"/>
    <cellStyle name="Normal 2 14 2 7" xfId="41325"/>
    <cellStyle name="Normal 2 14 2 8" xfId="41326"/>
    <cellStyle name="Normal 2 14 2 9" xfId="41327"/>
    <cellStyle name="Normal 2 14 2_AFS-Nino" xfId="41328"/>
    <cellStyle name="Normal 2 14 3" xfId="24980"/>
    <cellStyle name="Normal 2 14 3 2" xfId="41329"/>
    <cellStyle name="Normal 2 14 3 3" xfId="41330"/>
    <cellStyle name="Normal 2 14 4" xfId="24981"/>
    <cellStyle name="Normal 2 14 4 2" xfId="41331"/>
    <cellStyle name="Normal 2 14 4 3" xfId="41332"/>
    <cellStyle name="Normal 2 14 5" xfId="24982"/>
    <cellStyle name="Normal 2 14 5 2" xfId="41333"/>
    <cellStyle name="Normal 2 14 5 3" xfId="41334"/>
    <cellStyle name="Normal 2 14 6" xfId="24983"/>
    <cellStyle name="Normal 2 14 6 2" xfId="41335"/>
    <cellStyle name="Normal 2 14 6 2 2" xfId="41336"/>
    <cellStyle name="Normal 2 14 6 2 3" xfId="41337"/>
    <cellStyle name="Normal 2 14 6 3" xfId="41338"/>
    <cellStyle name="Normal 2 14 6 4" xfId="41339"/>
    <cellStyle name="Normal 2 14 6_AFS-Nino" xfId="41340"/>
    <cellStyle name="Normal 2 14 7" xfId="26184"/>
    <cellStyle name="Normal 2 14 7 2" xfId="41341"/>
    <cellStyle name="Normal 2 14 7 3" xfId="41342"/>
    <cellStyle name="Normal 2 14 7 4" xfId="41343"/>
    <cellStyle name="Normal 2 14 8" xfId="25815"/>
    <cellStyle name="Normal 2 14 8 2" xfId="41344"/>
    <cellStyle name="Normal 2 14 8 3" xfId="41345"/>
    <cellStyle name="Normal 2 14 8 4" xfId="41346"/>
    <cellStyle name="Normal 2 14 9" xfId="41347"/>
    <cellStyle name="Normal 2 14 9 2" xfId="41348"/>
    <cellStyle name="Normal 2 14 9 3" xfId="41349"/>
    <cellStyle name="Normal 2 14_AFS-Nino" xfId="41350"/>
    <cellStyle name="Normal 2 15" xfId="10921"/>
    <cellStyle name="Normal 2 15 10" xfId="41351"/>
    <cellStyle name="Normal 2 15 11" xfId="41352"/>
    <cellStyle name="Normal 2 15 12" xfId="41353"/>
    <cellStyle name="Normal 2 15 13" xfId="23347"/>
    <cellStyle name="Normal 2 15 2" xfId="10922"/>
    <cellStyle name="Normal 2 15 2 10" xfId="41354"/>
    <cellStyle name="Normal 2 15 2 11" xfId="41355"/>
    <cellStyle name="Normal 2 15 2 12" xfId="24145"/>
    <cellStyle name="Normal 2 15 2 2" xfId="24984"/>
    <cellStyle name="Normal 2 15 2 2 2" xfId="41356"/>
    <cellStyle name="Normal 2 15 2 2 2 2" xfId="41357"/>
    <cellStyle name="Normal 2 15 2 2 2 3" xfId="41358"/>
    <cellStyle name="Normal 2 15 2 2 3" xfId="41359"/>
    <cellStyle name="Normal 2 15 2 2 4" xfId="41360"/>
    <cellStyle name="Normal 2 15 2 2_AFS-Nino" xfId="41361"/>
    <cellStyle name="Normal 2 15 2 3" xfId="41362"/>
    <cellStyle name="Normal 2 15 2 3 2" xfId="41363"/>
    <cellStyle name="Normal 2 15 2 3 3" xfId="41364"/>
    <cellStyle name="Normal 2 15 2 4" xfId="41365"/>
    <cellStyle name="Normal 2 15 2 4 2" xfId="41366"/>
    <cellStyle name="Normal 2 15 2 4 3" xfId="41367"/>
    <cellStyle name="Normal 2 15 2 5" xfId="41368"/>
    <cellStyle name="Normal 2 15 2 6" xfId="41369"/>
    <cellStyle name="Normal 2 15 2 7" xfId="41370"/>
    <cellStyle name="Normal 2 15 2 8" xfId="41371"/>
    <cellStyle name="Normal 2 15 2 9" xfId="41372"/>
    <cellStyle name="Normal 2 15 2_AFS-Nino" xfId="41373"/>
    <cellStyle name="Normal 2 15 3" xfId="24985"/>
    <cellStyle name="Normal 2 15 3 2" xfId="41374"/>
    <cellStyle name="Normal 2 15 3 3" xfId="41375"/>
    <cellStyle name="Normal 2 15 4" xfId="24986"/>
    <cellStyle name="Normal 2 15 4 2" xfId="41376"/>
    <cellStyle name="Normal 2 15 4 3" xfId="41377"/>
    <cellStyle name="Normal 2 15 5" xfId="24987"/>
    <cellStyle name="Normal 2 15 5 2" xfId="41378"/>
    <cellStyle name="Normal 2 15 5 3" xfId="41379"/>
    <cellStyle name="Normal 2 15 6" xfId="24988"/>
    <cellStyle name="Normal 2 15 6 2" xfId="41380"/>
    <cellStyle name="Normal 2 15 6 2 2" xfId="41381"/>
    <cellStyle name="Normal 2 15 6 2 3" xfId="41382"/>
    <cellStyle name="Normal 2 15 6 3" xfId="41383"/>
    <cellStyle name="Normal 2 15 6 4" xfId="41384"/>
    <cellStyle name="Normal 2 15 6_AFS-Nino" xfId="41385"/>
    <cellStyle name="Normal 2 15 7" xfId="26185"/>
    <cellStyle name="Normal 2 15 7 2" xfId="41386"/>
    <cellStyle name="Normal 2 15 7 3" xfId="41387"/>
    <cellStyle name="Normal 2 15 8" xfId="25816"/>
    <cellStyle name="Normal 2 15 8 2" xfId="41388"/>
    <cellStyle name="Normal 2 15 8 3" xfId="41389"/>
    <cellStyle name="Normal 2 15 9" xfId="41390"/>
    <cellStyle name="Normal 2 15 9 2" xfId="41391"/>
    <cellStyle name="Normal 2 15 9 3" xfId="41392"/>
    <cellStyle name="Normal 2 15_AFS-Nino" xfId="41393"/>
    <cellStyle name="Normal 2 16" xfId="10923"/>
    <cellStyle name="Normal 2 16 10" xfId="41394"/>
    <cellStyle name="Normal 2 16 11" xfId="41395"/>
    <cellStyle name="Normal 2 16 12" xfId="41396"/>
    <cellStyle name="Normal 2 16 13" xfId="23348"/>
    <cellStyle name="Normal 2 16 2" xfId="10924"/>
    <cellStyle name="Normal 2 16 2 2" xfId="24989"/>
    <cellStyle name="Normal 2 16 2 2 2" xfId="41397"/>
    <cellStyle name="Normal 2 16 2 2 2 2" xfId="41398"/>
    <cellStyle name="Normal 2 16 2 2 2 3" xfId="41399"/>
    <cellStyle name="Normal 2 16 2 2 3" xfId="41400"/>
    <cellStyle name="Normal 2 16 2 2 4" xfId="41401"/>
    <cellStyle name="Normal 2 16 2 2_AFS-Nino" xfId="41402"/>
    <cellStyle name="Normal 2 16 2 3" xfId="41403"/>
    <cellStyle name="Normal 2 16 2 3 2" xfId="41404"/>
    <cellStyle name="Normal 2 16 2 3 3" xfId="41405"/>
    <cellStyle name="Normal 2 16 2 4" xfId="41406"/>
    <cellStyle name="Normal 2 16 2 5" xfId="41407"/>
    <cellStyle name="Normal 2 16 2 6" xfId="41408"/>
    <cellStyle name="Normal 2 16 2 7" xfId="24146"/>
    <cellStyle name="Normal 2 16 2_AFS-Nino" xfId="41409"/>
    <cellStyle name="Normal 2 16 3" xfId="24990"/>
    <cellStyle name="Normal 2 16 3 2" xfId="41410"/>
    <cellStyle name="Normal 2 16 3 3" xfId="41411"/>
    <cellStyle name="Normal 2 16 4" xfId="24991"/>
    <cellStyle name="Normal 2 16 4 2" xfId="41412"/>
    <cellStyle name="Normal 2 16 4 3" xfId="41413"/>
    <cellStyle name="Normal 2 16 5" xfId="24992"/>
    <cellStyle name="Normal 2 16 5 2" xfId="41414"/>
    <cellStyle name="Normal 2 16 5 3" xfId="41415"/>
    <cellStyle name="Normal 2 16 6" xfId="24993"/>
    <cellStyle name="Normal 2 16 6 2" xfId="41416"/>
    <cellStyle name="Normal 2 16 6 2 2" xfId="41417"/>
    <cellStyle name="Normal 2 16 6 2 3" xfId="41418"/>
    <cellStyle name="Normal 2 16 6 3" xfId="41419"/>
    <cellStyle name="Normal 2 16 6 4" xfId="41420"/>
    <cellStyle name="Normal 2 16 6_AFS-Nino" xfId="41421"/>
    <cellStyle name="Normal 2 16 7" xfId="26186"/>
    <cellStyle name="Normal 2 16 7 2" xfId="41422"/>
    <cellStyle name="Normal 2 16 7 3" xfId="41423"/>
    <cellStyle name="Normal 2 16 8" xfId="25817"/>
    <cellStyle name="Normal 2 16 8 2" xfId="41424"/>
    <cellStyle name="Normal 2 16 8 3" xfId="41425"/>
    <cellStyle name="Normal 2 16 9" xfId="41426"/>
    <cellStyle name="Normal 2 16 9 2" xfId="41427"/>
    <cellStyle name="Normal 2 16 9 3" xfId="41428"/>
    <cellStyle name="Normal 2 16_AFS-Nino" xfId="41429"/>
    <cellStyle name="Normal 2 17" xfId="10925"/>
    <cellStyle name="Normal 2 17 10" xfId="41430"/>
    <cellStyle name="Normal 2 17 11" xfId="41431"/>
    <cellStyle name="Normal 2 17 12" xfId="41432"/>
    <cellStyle name="Normal 2 17 13" xfId="23349"/>
    <cellStyle name="Normal 2 17 2" xfId="10926"/>
    <cellStyle name="Normal 2 17 2 2" xfId="24994"/>
    <cellStyle name="Normal 2 17 2 2 2" xfId="41433"/>
    <cellStyle name="Normal 2 17 2 2 2 2" xfId="41434"/>
    <cellStyle name="Normal 2 17 2 2 2 3" xfId="41435"/>
    <cellStyle name="Normal 2 17 2 2 3" xfId="41436"/>
    <cellStyle name="Normal 2 17 2 2 4" xfId="41437"/>
    <cellStyle name="Normal 2 17 2 2_AFS-Nino" xfId="41438"/>
    <cellStyle name="Normal 2 17 2 3" xfId="41439"/>
    <cellStyle name="Normal 2 17 2 3 2" xfId="41440"/>
    <cellStyle name="Normal 2 17 2 3 3" xfId="41441"/>
    <cellStyle name="Normal 2 17 2 4" xfId="41442"/>
    <cellStyle name="Normal 2 17 2 5" xfId="41443"/>
    <cellStyle name="Normal 2 17 2 6" xfId="41444"/>
    <cellStyle name="Normal 2 17 2 7" xfId="24147"/>
    <cellStyle name="Normal 2 17 2_AFS-Nino" xfId="41445"/>
    <cellStyle name="Normal 2 17 3" xfId="24995"/>
    <cellStyle name="Normal 2 17 3 2" xfId="41446"/>
    <cellStyle name="Normal 2 17 3 3" xfId="41447"/>
    <cellStyle name="Normal 2 17 4" xfId="24996"/>
    <cellStyle name="Normal 2 17 4 2" xfId="41448"/>
    <cellStyle name="Normal 2 17 4 3" xfId="41449"/>
    <cellStyle name="Normal 2 17 5" xfId="24997"/>
    <cellStyle name="Normal 2 17 5 2" xfId="41450"/>
    <cellStyle name="Normal 2 17 5 3" xfId="41451"/>
    <cellStyle name="Normal 2 17 6" xfId="24998"/>
    <cellStyle name="Normal 2 17 6 2" xfId="41452"/>
    <cellStyle name="Normal 2 17 6 2 2" xfId="41453"/>
    <cellStyle name="Normal 2 17 6 2 3" xfId="41454"/>
    <cellStyle name="Normal 2 17 6 3" xfId="41455"/>
    <cellStyle name="Normal 2 17 6 4" xfId="41456"/>
    <cellStyle name="Normal 2 17 6_AFS-Nino" xfId="41457"/>
    <cellStyle name="Normal 2 17 7" xfId="26187"/>
    <cellStyle name="Normal 2 17 7 2" xfId="41458"/>
    <cellStyle name="Normal 2 17 7 3" xfId="41459"/>
    <cellStyle name="Normal 2 17 8" xfId="25818"/>
    <cellStyle name="Normal 2 17 8 2" xfId="41460"/>
    <cellStyle name="Normal 2 17 8 3" xfId="41461"/>
    <cellStyle name="Normal 2 17 9" xfId="41462"/>
    <cellStyle name="Normal 2 17 9 2" xfId="41463"/>
    <cellStyle name="Normal 2 17 9 3" xfId="41464"/>
    <cellStyle name="Normal 2 17_AFS-Nino" xfId="41465"/>
    <cellStyle name="Normal 2 18" xfId="10927"/>
    <cellStyle name="Normal 2 18 10" xfId="41466"/>
    <cellStyle name="Normal 2 18 10 2" xfId="41467"/>
    <cellStyle name="Normal 2 18 10 3" xfId="41468"/>
    <cellStyle name="Normal 2 18 11" xfId="41469"/>
    <cellStyle name="Normal 2 18 12" xfId="41470"/>
    <cellStyle name="Normal 2 18 13" xfId="41471"/>
    <cellStyle name="Normal 2 18 14" xfId="41472"/>
    <cellStyle name="Normal 2 18 15" xfId="41473"/>
    <cellStyle name="Normal 2 18 16" xfId="41474"/>
    <cellStyle name="Normal 2 18 17" xfId="41475"/>
    <cellStyle name="Normal 2 18 18" xfId="41476"/>
    <cellStyle name="Normal 2 18 19" xfId="41477"/>
    <cellStyle name="Normal 2 18 2" xfId="10928"/>
    <cellStyle name="Normal 2 18 2 2" xfId="24999"/>
    <cellStyle name="Normal 2 18 2 2 2" xfId="41478"/>
    <cellStyle name="Normal 2 18 2 2 2 2" xfId="41479"/>
    <cellStyle name="Normal 2 18 2 2 2 3" xfId="41480"/>
    <cellStyle name="Normal 2 18 2 2 3" xfId="41481"/>
    <cellStyle name="Normal 2 18 2 2 4" xfId="41482"/>
    <cellStyle name="Normal 2 18 2 2_AFS-Nino" xfId="41483"/>
    <cellStyle name="Normal 2 18 2 3" xfId="41484"/>
    <cellStyle name="Normal 2 18 2 3 2" xfId="41485"/>
    <cellStyle name="Normal 2 18 2 3 3" xfId="41486"/>
    <cellStyle name="Normal 2 18 2 3 4" xfId="41487"/>
    <cellStyle name="Normal 2 18 2 4" xfId="41488"/>
    <cellStyle name="Normal 2 18 2 4 2" xfId="41489"/>
    <cellStyle name="Normal 2 18 2 5" xfId="41490"/>
    <cellStyle name="Normal 2 18 2 6" xfId="41491"/>
    <cellStyle name="Normal 2 18 2 7" xfId="41492"/>
    <cellStyle name="Normal 2 18 2 8" xfId="24148"/>
    <cellStyle name="Normal 2 18 2_AFS-Nino" xfId="41493"/>
    <cellStyle name="Normal 2 18 20" xfId="23350"/>
    <cellStyle name="Normal 2 18 3" xfId="25000"/>
    <cellStyle name="Normal 2 18 3 2" xfId="41494"/>
    <cellStyle name="Normal 2 18 3 3" xfId="41495"/>
    <cellStyle name="Normal 2 18 3 4" xfId="41496"/>
    <cellStyle name="Normal 2 18 3 5" xfId="41497"/>
    <cellStyle name="Normal 2 18 4" xfId="25001"/>
    <cellStyle name="Normal 2 18 4 2" xfId="41498"/>
    <cellStyle name="Normal 2 18 4 3" xfId="41499"/>
    <cellStyle name="Normal 2 18 4 4" xfId="41500"/>
    <cellStyle name="Normal 2 18 4 5" xfId="41501"/>
    <cellStyle name="Normal 2 18 5" xfId="25002"/>
    <cellStyle name="Normal 2 18 5 2" xfId="41502"/>
    <cellStyle name="Normal 2 18 5 3" xfId="41503"/>
    <cellStyle name="Normal 2 18 5 4" xfId="41504"/>
    <cellStyle name="Normal 2 18 5 5" xfId="41505"/>
    <cellStyle name="Normal 2 18 6" xfId="25003"/>
    <cellStyle name="Normal 2 18 6 2" xfId="41506"/>
    <cellStyle name="Normal 2 18 6 2 2" xfId="41507"/>
    <cellStyle name="Normal 2 18 6 2 3" xfId="41508"/>
    <cellStyle name="Normal 2 18 6 2 4" xfId="41509"/>
    <cellStyle name="Normal 2 18 6 3" xfId="41510"/>
    <cellStyle name="Normal 2 18 6 4" xfId="41511"/>
    <cellStyle name="Normal 2 18 6 5" xfId="41512"/>
    <cellStyle name="Normal 2 18 6_AFS-Nino" xfId="41513"/>
    <cellStyle name="Normal 2 18 7" xfId="26188"/>
    <cellStyle name="Normal 2 18 7 2" xfId="41514"/>
    <cellStyle name="Normal 2 18 7 3" xfId="41515"/>
    <cellStyle name="Normal 2 18 7 4" xfId="41516"/>
    <cellStyle name="Normal 2 18 8" xfId="25819"/>
    <cellStyle name="Normal 2 18 8 2" xfId="41517"/>
    <cellStyle name="Normal 2 18 8 3" xfId="41518"/>
    <cellStyle name="Normal 2 18 8 4" xfId="41519"/>
    <cellStyle name="Normal 2 18 9" xfId="41520"/>
    <cellStyle name="Normal 2 18 9 2" xfId="41521"/>
    <cellStyle name="Normal 2 18 9 3" xfId="41522"/>
    <cellStyle name="Normal 2 18 9 4" xfId="41523"/>
    <cellStyle name="Normal 2 18_AFS-Nino" xfId="41524"/>
    <cellStyle name="Normal 2 19" xfId="10929"/>
    <cellStyle name="Normal 2 19 10" xfId="41525"/>
    <cellStyle name="Normal 2 19 11" xfId="41526"/>
    <cellStyle name="Normal 2 19 12" xfId="41527"/>
    <cellStyle name="Normal 2 19 13" xfId="23351"/>
    <cellStyle name="Normal 2 19 2" xfId="10930"/>
    <cellStyle name="Normal 2 19 2 2" xfId="25004"/>
    <cellStyle name="Normal 2 19 2 2 2" xfId="41528"/>
    <cellStyle name="Normal 2 19 2 2 2 2" xfId="41529"/>
    <cellStyle name="Normal 2 19 2 2 2 3" xfId="41530"/>
    <cellStyle name="Normal 2 19 2 2 3" xfId="41531"/>
    <cellStyle name="Normal 2 19 2 2 4" xfId="41532"/>
    <cellStyle name="Normal 2 19 2 2_AFS-Nino" xfId="41533"/>
    <cellStyle name="Normal 2 19 2 3" xfId="41534"/>
    <cellStyle name="Normal 2 19 2 3 2" xfId="41535"/>
    <cellStyle name="Normal 2 19 2 3 3" xfId="41536"/>
    <cellStyle name="Normal 2 19 2 4" xfId="41537"/>
    <cellStyle name="Normal 2 19 2 5" xfId="41538"/>
    <cellStyle name="Normal 2 19 2 6" xfId="41539"/>
    <cellStyle name="Normal 2 19 2 7" xfId="24149"/>
    <cellStyle name="Normal 2 19 2_AFS-Nino" xfId="41540"/>
    <cellStyle name="Normal 2 19 3" xfId="25005"/>
    <cellStyle name="Normal 2 19 3 2" xfId="41541"/>
    <cellStyle name="Normal 2 19 3 3" xfId="41542"/>
    <cellStyle name="Normal 2 19 4" xfId="25006"/>
    <cellStyle name="Normal 2 19 4 2" xfId="41543"/>
    <cellStyle name="Normal 2 19 4 3" xfId="41544"/>
    <cellStyle name="Normal 2 19 5" xfId="25007"/>
    <cellStyle name="Normal 2 19 5 2" xfId="41545"/>
    <cellStyle name="Normal 2 19 5 3" xfId="41546"/>
    <cellStyle name="Normal 2 19 6" xfId="25008"/>
    <cellStyle name="Normal 2 19 6 2" xfId="41547"/>
    <cellStyle name="Normal 2 19 6 2 2" xfId="41548"/>
    <cellStyle name="Normal 2 19 6 2 3" xfId="41549"/>
    <cellStyle name="Normal 2 19 6 3" xfId="41550"/>
    <cellStyle name="Normal 2 19 6 4" xfId="41551"/>
    <cellStyle name="Normal 2 19 6_AFS-Nino" xfId="41552"/>
    <cellStyle name="Normal 2 19 7" xfId="26189"/>
    <cellStyle name="Normal 2 19 7 2" xfId="41553"/>
    <cellStyle name="Normal 2 19 7 3" xfId="41554"/>
    <cellStyle name="Normal 2 19 8" xfId="25981"/>
    <cellStyle name="Normal 2 19 8 2" xfId="41555"/>
    <cellStyle name="Normal 2 19 8 3" xfId="41556"/>
    <cellStyle name="Normal 2 19 9" xfId="41557"/>
    <cellStyle name="Normal 2 19_AFS-Nino" xfId="41558"/>
    <cellStyle name="Normal 2 2" xfId="5"/>
    <cellStyle name="Normal 2 2 10" xfId="10931"/>
    <cellStyle name="Normal 2 2 10 10" xfId="41559"/>
    <cellStyle name="Normal 2 2 10 11" xfId="41560"/>
    <cellStyle name="Normal 2 2 10 12" xfId="41561"/>
    <cellStyle name="Normal 2 2 10 13" xfId="23352"/>
    <cellStyle name="Normal 2 2 10 2" xfId="10932"/>
    <cellStyle name="Normal 2 2 10 2 10" xfId="41562"/>
    <cellStyle name="Normal 2 2 10 2 11" xfId="41563"/>
    <cellStyle name="Normal 2 2 10 2 12" xfId="24150"/>
    <cellStyle name="Normal 2 2 10 2 2" xfId="10933"/>
    <cellStyle name="Normal 2 2 10 2 2 2" xfId="41564"/>
    <cellStyle name="Normal 2 2 10 2 2 2 2" xfId="41565"/>
    <cellStyle name="Normal 2 2 10 2 2 2 3" xfId="41566"/>
    <cellStyle name="Normal 2 2 10 2 2 3" xfId="41567"/>
    <cellStyle name="Normal 2 2 10 2 2 4" xfId="41568"/>
    <cellStyle name="Normal 2 2 10 2 2 5" xfId="25009"/>
    <cellStyle name="Normal 2 2 10 2 2_AFS-Nino" xfId="41569"/>
    <cellStyle name="Normal 2 2 10 2 3" xfId="10934"/>
    <cellStyle name="Normal 2 2 10 2 3 2" xfId="10935"/>
    <cellStyle name="Normal 2 2 10 2 3 2 2" xfId="41571"/>
    <cellStyle name="Normal 2 2 10 2 3 3" xfId="10936"/>
    <cellStyle name="Normal 2 2 10 2 3 3 2" xfId="41572"/>
    <cellStyle name="Normal 2 2 10 2 3 4" xfId="10937"/>
    <cellStyle name="Normal 2 2 10 2 3 5" xfId="41570"/>
    <cellStyle name="Normal 2 2 10 2 4" xfId="10938"/>
    <cellStyle name="Normal 2 2 10 2 4 2" xfId="41573"/>
    <cellStyle name="Normal 2 2 10 2 4 3" xfId="41574"/>
    <cellStyle name="Normal 2 2 10 2 5" xfId="10939"/>
    <cellStyle name="Normal 2 2 10 2 5 2" xfId="41575"/>
    <cellStyle name="Normal 2 2 10 2 6" xfId="10940"/>
    <cellStyle name="Normal 2 2 10 2 6 2" xfId="41576"/>
    <cellStyle name="Normal 2 2 10 2 7" xfId="41577"/>
    <cellStyle name="Normal 2 2 10 2 8" xfId="41578"/>
    <cellStyle name="Normal 2 2 10 2 9" xfId="41579"/>
    <cellStyle name="Normal 2 2 10 2_AFS-Nino" xfId="41580"/>
    <cellStyle name="Normal 2 2 10 3" xfId="10941"/>
    <cellStyle name="Normal 2 2 10 3 2" xfId="10942"/>
    <cellStyle name="Normal 2 2 10 3 2 2" xfId="41581"/>
    <cellStyle name="Normal 2 2 10 3 3" xfId="10943"/>
    <cellStyle name="Normal 2 2 10 3 3 2" xfId="41582"/>
    <cellStyle name="Normal 2 2 10 3 4" xfId="10944"/>
    <cellStyle name="Normal 2 2 10 3 4 2" xfId="41583"/>
    <cellStyle name="Normal 2 2 10 3 5" xfId="41584"/>
    <cellStyle name="Normal 2 2 10 3 6" xfId="25010"/>
    <cellStyle name="Normal 2 2 10 4" xfId="10945"/>
    <cellStyle name="Normal 2 2 10 4 2" xfId="41585"/>
    <cellStyle name="Normal 2 2 10 4 3" xfId="41586"/>
    <cellStyle name="Normal 2 2 10 4 4" xfId="41587"/>
    <cellStyle name="Normal 2 2 10 4 5" xfId="41588"/>
    <cellStyle name="Normal 2 2 10 4 6" xfId="25011"/>
    <cellStyle name="Normal 2 2 10 5" xfId="10946"/>
    <cellStyle name="Normal 2 2 10 5 2" xfId="41589"/>
    <cellStyle name="Normal 2 2 10 5 3" xfId="41590"/>
    <cellStyle name="Normal 2 2 10 5 4" xfId="41591"/>
    <cellStyle name="Normal 2 2 10 5 5" xfId="41592"/>
    <cellStyle name="Normal 2 2 10 5 6" xfId="25012"/>
    <cellStyle name="Normal 2 2 10 6" xfId="10947"/>
    <cellStyle name="Normal 2 2 10 6 2" xfId="41593"/>
    <cellStyle name="Normal 2 2 10 6 2 2" xfId="41594"/>
    <cellStyle name="Normal 2 2 10 6 2 3" xfId="41595"/>
    <cellStyle name="Normal 2 2 10 6 2 4" xfId="41596"/>
    <cellStyle name="Normal 2 2 10 6 3" xfId="41597"/>
    <cellStyle name="Normal 2 2 10 6 4" xfId="41598"/>
    <cellStyle name="Normal 2 2 10 6 5" xfId="41599"/>
    <cellStyle name="Normal 2 2 10 6 6" xfId="25013"/>
    <cellStyle name="Normal 2 2 10 6_AFS-Nino" xfId="41600"/>
    <cellStyle name="Normal 2 2 10 7" xfId="26190"/>
    <cellStyle name="Normal 2 2 10 7 2" xfId="41601"/>
    <cellStyle name="Normal 2 2 10 7 3" xfId="41602"/>
    <cellStyle name="Normal 2 2 10 7 4" xfId="41603"/>
    <cellStyle name="Normal 2 2 10 8" xfId="25821"/>
    <cellStyle name="Normal 2 2 10 8 2" xfId="41604"/>
    <cellStyle name="Normal 2 2 10 8 3" xfId="41605"/>
    <cellStyle name="Normal 2 2 10 8 4" xfId="41606"/>
    <cellStyle name="Normal 2 2 10 9" xfId="41607"/>
    <cellStyle name="Normal 2 2 10 9 2" xfId="41608"/>
    <cellStyle name="Normal 2 2 10 9 3" xfId="41609"/>
    <cellStyle name="Normal 2 2 10_AFS-Nino" xfId="41610"/>
    <cellStyle name="Normal 2 2 100" xfId="10948"/>
    <cellStyle name="Normal 2 2 100 2" xfId="41612"/>
    <cellStyle name="Normal 2 2 100 3" xfId="41613"/>
    <cellStyle name="Normal 2 2 100 4" xfId="41611"/>
    <cellStyle name="Normal 2 2 101" xfId="10949"/>
    <cellStyle name="Normal 2 2 101 2" xfId="41615"/>
    <cellStyle name="Normal 2 2 101 3" xfId="41616"/>
    <cellStyle name="Normal 2 2 101 4" xfId="41614"/>
    <cellStyle name="Normal 2 2 102" xfId="10950"/>
    <cellStyle name="Normal 2 2 102 2" xfId="41618"/>
    <cellStyle name="Normal 2 2 102 3" xfId="41619"/>
    <cellStyle name="Normal 2 2 102 4" xfId="41617"/>
    <cellStyle name="Normal 2 2 103" xfId="10951"/>
    <cellStyle name="Normal 2 2 103 2" xfId="41621"/>
    <cellStyle name="Normal 2 2 103 3" xfId="41622"/>
    <cellStyle name="Normal 2 2 103 4" xfId="41620"/>
    <cellStyle name="Normal 2 2 104" xfId="10952"/>
    <cellStyle name="Normal 2 2 104 2" xfId="41624"/>
    <cellStyle name="Normal 2 2 104 3" xfId="41625"/>
    <cellStyle name="Normal 2 2 104 4" xfId="41623"/>
    <cellStyle name="Normal 2 2 105" xfId="10953"/>
    <cellStyle name="Normal 2 2 105 2" xfId="41627"/>
    <cellStyle name="Normal 2 2 105 3" xfId="41628"/>
    <cellStyle name="Normal 2 2 105 4" xfId="41626"/>
    <cellStyle name="Normal 2 2 106" xfId="10954"/>
    <cellStyle name="Normal 2 2 106 2" xfId="41630"/>
    <cellStyle name="Normal 2 2 106 3" xfId="41631"/>
    <cellStyle name="Normal 2 2 106 4" xfId="41629"/>
    <cellStyle name="Normal 2 2 107" xfId="10955"/>
    <cellStyle name="Normal 2 2 107 2" xfId="41633"/>
    <cellStyle name="Normal 2 2 107 3" xfId="41634"/>
    <cellStyle name="Normal 2 2 107 4" xfId="41632"/>
    <cellStyle name="Normal 2 2 108" xfId="41635"/>
    <cellStyle name="Normal 2 2 108 2" xfId="41636"/>
    <cellStyle name="Normal 2 2 108 3" xfId="41637"/>
    <cellStyle name="Normal 2 2 109" xfId="41638"/>
    <cellStyle name="Normal 2 2 11" xfId="10956"/>
    <cellStyle name="Normal 2 2 11 10" xfId="41639"/>
    <cellStyle name="Normal 2 2 11 11" xfId="41640"/>
    <cellStyle name="Normal 2 2 11 12" xfId="41641"/>
    <cellStyle name="Normal 2 2 11 13" xfId="23353"/>
    <cellStyle name="Normal 2 2 11 2" xfId="10957"/>
    <cellStyle name="Normal 2 2 11 2 10" xfId="41642"/>
    <cellStyle name="Normal 2 2 11 2 11" xfId="41643"/>
    <cellStyle name="Normal 2 2 11 2 12" xfId="24151"/>
    <cellStyle name="Normal 2 2 11 2 2" xfId="10958"/>
    <cellStyle name="Normal 2 2 11 2 2 2" xfId="41644"/>
    <cellStyle name="Normal 2 2 11 2 2 2 2" xfId="41645"/>
    <cellStyle name="Normal 2 2 11 2 2 2 3" xfId="41646"/>
    <cellStyle name="Normal 2 2 11 2 2 3" xfId="41647"/>
    <cellStyle name="Normal 2 2 11 2 2 4" xfId="41648"/>
    <cellStyle name="Normal 2 2 11 2 2 5" xfId="25014"/>
    <cellStyle name="Normal 2 2 11 2 2_AFS-Nino" xfId="41649"/>
    <cellStyle name="Normal 2 2 11 2 3" xfId="10959"/>
    <cellStyle name="Normal 2 2 11 2 3 2" xfId="10960"/>
    <cellStyle name="Normal 2 2 11 2 3 2 2" xfId="41651"/>
    <cellStyle name="Normal 2 2 11 2 3 3" xfId="10961"/>
    <cellStyle name="Normal 2 2 11 2 3 3 2" xfId="41652"/>
    <cellStyle name="Normal 2 2 11 2 3 4" xfId="10962"/>
    <cellStyle name="Normal 2 2 11 2 3 5" xfId="41650"/>
    <cellStyle name="Normal 2 2 11 2 4" xfId="10963"/>
    <cellStyle name="Normal 2 2 11 2 4 2" xfId="41653"/>
    <cellStyle name="Normal 2 2 11 2 4 3" xfId="41654"/>
    <cellStyle name="Normal 2 2 11 2 5" xfId="10964"/>
    <cellStyle name="Normal 2 2 11 2 5 2" xfId="41655"/>
    <cellStyle name="Normal 2 2 11 2 6" xfId="10965"/>
    <cellStyle name="Normal 2 2 11 2 6 2" xfId="41656"/>
    <cellStyle name="Normal 2 2 11 2 7" xfId="41657"/>
    <cellStyle name="Normal 2 2 11 2 8" xfId="41658"/>
    <cellStyle name="Normal 2 2 11 2 9" xfId="41659"/>
    <cellStyle name="Normal 2 2 11 2_AFS-Nino" xfId="41660"/>
    <cellStyle name="Normal 2 2 11 3" xfId="10966"/>
    <cellStyle name="Normal 2 2 11 3 2" xfId="10967"/>
    <cellStyle name="Normal 2 2 11 3 2 2" xfId="41661"/>
    <cellStyle name="Normal 2 2 11 3 3" xfId="10968"/>
    <cellStyle name="Normal 2 2 11 3 3 2" xfId="41662"/>
    <cellStyle name="Normal 2 2 11 3 4" xfId="10969"/>
    <cellStyle name="Normal 2 2 11 3 5" xfId="25015"/>
    <cellStyle name="Normal 2 2 11 4" xfId="10970"/>
    <cellStyle name="Normal 2 2 11 4 2" xfId="41663"/>
    <cellStyle name="Normal 2 2 11 4 3" xfId="41664"/>
    <cellStyle name="Normal 2 2 11 4 4" xfId="25016"/>
    <cellStyle name="Normal 2 2 11 5" xfId="10971"/>
    <cellStyle name="Normal 2 2 11 5 2" xfId="41665"/>
    <cellStyle name="Normal 2 2 11 5 3" xfId="41666"/>
    <cellStyle name="Normal 2 2 11 5 4" xfId="25017"/>
    <cellStyle name="Normal 2 2 11 6" xfId="10972"/>
    <cellStyle name="Normal 2 2 11 6 2" xfId="41667"/>
    <cellStyle name="Normal 2 2 11 6 2 2" xfId="41668"/>
    <cellStyle name="Normal 2 2 11 6 2 3" xfId="41669"/>
    <cellStyle name="Normal 2 2 11 6 3" xfId="41670"/>
    <cellStyle name="Normal 2 2 11 6 4" xfId="41671"/>
    <cellStyle name="Normal 2 2 11 6 5" xfId="25018"/>
    <cellStyle name="Normal 2 2 11 6_AFS-Nino" xfId="41672"/>
    <cellStyle name="Normal 2 2 11 7" xfId="26191"/>
    <cellStyle name="Normal 2 2 11 7 2" xfId="41673"/>
    <cellStyle name="Normal 2 2 11 7 3" xfId="41674"/>
    <cellStyle name="Normal 2 2 11 7 4" xfId="41675"/>
    <cellStyle name="Normal 2 2 11 8" xfId="25822"/>
    <cellStyle name="Normal 2 2 11 8 2" xfId="41676"/>
    <cellStyle name="Normal 2 2 11 8 3" xfId="41677"/>
    <cellStyle name="Normal 2 2 11 8 4" xfId="41678"/>
    <cellStyle name="Normal 2 2 11 9" xfId="41679"/>
    <cellStyle name="Normal 2 2 11 9 2" xfId="41680"/>
    <cellStyle name="Normal 2 2 11 9 3" xfId="41681"/>
    <cellStyle name="Normal 2 2 11_AFS-Nino" xfId="41682"/>
    <cellStyle name="Normal 2 2 110" xfId="41683"/>
    <cellStyle name="Normal 2 2 111" xfId="41684"/>
    <cellStyle name="Normal 2 2 112" xfId="41685"/>
    <cellStyle name="Normal 2 2 113" xfId="41686"/>
    <cellStyle name="Normal 2 2 114" xfId="41687"/>
    <cellStyle name="Normal 2 2 115" xfId="41688"/>
    <cellStyle name="Normal 2 2 116" xfId="22609"/>
    <cellStyle name="Normal 2 2 117" xfId="58330"/>
    <cellStyle name="Normal 2 2 12" xfId="10973"/>
    <cellStyle name="Normal 2 2 12 10" xfId="41689"/>
    <cellStyle name="Normal 2 2 12 11" xfId="41690"/>
    <cellStyle name="Normal 2 2 12 12" xfId="41691"/>
    <cellStyle name="Normal 2 2 12 13" xfId="23354"/>
    <cellStyle name="Normal 2 2 12 2" xfId="10974"/>
    <cellStyle name="Normal 2 2 12 2 10" xfId="41692"/>
    <cellStyle name="Normal 2 2 12 2 11" xfId="41693"/>
    <cellStyle name="Normal 2 2 12 2 12" xfId="24152"/>
    <cellStyle name="Normal 2 2 12 2 2" xfId="25019"/>
    <cellStyle name="Normal 2 2 12 2 2 2" xfId="41694"/>
    <cellStyle name="Normal 2 2 12 2 2 2 2" xfId="41695"/>
    <cellStyle name="Normal 2 2 12 2 2 2 3" xfId="41696"/>
    <cellStyle name="Normal 2 2 12 2 2 3" xfId="41697"/>
    <cellStyle name="Normal 2 2 12 2 2 4" xfId="41698"/>
    <cellStyle name="Normal 2 2 12 2 2_AFS-Nino" xfId="41699"/>
    <cellStyle name="Normal 2 2 12 2 3" xfId="41700"/>
    <cellStyle name="Normal 2 2 12 2 3 2" xfId="41701"/>
    <cellStyle name="Normal 2 2 12 2 3 3" xfId="41702"/>
    <cellStyle name="Normal 2 2 12 2 4" xfId="41703"/>
    <cellStyle name="Normal 2 2 12 2 4 2" xfId="41704"/>
    <cellStyle name="Normal 2 2 12 2 4 3" xfId="41705"/>
    <cellStyle name="Normal 2 2 12 2 5" xfId="41706"/>
    <cellStyle name="Normal 2 2 12 2 6" xfId="41707"/>
    <cellStyle name="Normal 2 2 12 2 7" xfId="41708"/>
    <cellStyle name="Normal 2 2 12 2 8" xfId="41709"/>
    <cellStyle name="Normal 2 2 12 2 9" xfId="41710"/>
    <cellStyle name="Normal 2 2 12 2_AFS-Nino" xfId="41711"/>
    <cellStyle name="Normal 2 2 12 3" xfId="25020"/>
    <cellStyle name="Normal 2 2 12 3 2" xfId="41712"/>
    <cellStyle name="Normal 2 2 12 3 3" xfId="41713"/>
    <cellStyle name="Normal 2 2 12 4" xfId="25021"/>
    <cellStyle name="Normal 2 2 12 4 2" xfId="41714"/>
    <cellStyle name="Normal 2 2 12 4 3" xfId="41715"/>
    <cellStyle name="Normal 2 2 12 5" xfId="25022"/>
    <cellStyle name="Normal 2 2 12 5 2" xfId="41716"/>
    <cellStyle name="Normal 2 2 12 5 3" xfId="41717"/>
    <cellStyle name="Normal 2 2 12 6" xfId="25023"/>
    <cellStyle name="Normal 2 2 12 6 2" xfId="41718"/>
    <cellStyle name="Normal 2 2 12 6 2 2" xfId="41719"/>
    <cellStyle name="Normal 2 2 12 6 2 3" xfId="41720"/>
    <cellStyle name="Normal 2 2 12 6 3" xfId="41721"/>
    <cellStyle name="Normal 2 2 12 6 4" xfId="41722"/>
    <cellStyle name="Normal 2 2 12 6_AFS-Nino" xfId="41723"/>
    <cellStyle name="Normal 2 2 12 7" xfId="26192"/>
    <cellStyle name="Normal 2 2 12 7 2" xfId="41724"/>
    <cellStyle name="Normal 2 2 12 7 3" xfId="41725"/>
    <cellStyle name="Normal 2 2 12 7 4" xfId="41726"/>
    <cellStyle name="Normal 2 2 12 8" xfId="25823"/>
    <cellStyle name="Normal 2 2 12 8 2" xfId="41727"/>
    <cellStyle name="Normal 2 2 12 8 3" xfId="41728"/>
    <cellStyle name="Normal 2 2 12 8 4" xfId="41729"/>
    <cellStyle name="Normal 2 2 12 9" xfId="41730"/>
    <cellStyle name="Normal 2 2 12 9 2" xfId="41731"/>
    <cellStyle name="Normal 2 2 12 9 3" xfId="41732"/>
    <cellStyle name="Normal 2 2 12_AFS-Nino" xfId="41733"/>
    <cellStyle name="Normal 2 2 13" xfId="10975"/>
    <cellStyle name="Normal 2 2 13 10" xfId="41734"/>
    <cellStyle name="Normal 2 2 13 11" xfId="23355"/>
    <cellStyle name="Normal 2 2 13 2" xfId="10976"/>
    <cellStyle name="Normal 2 2 13 2 2" xfId="10977"/>
    <cellStyle name="Normal 2 2 13 2 2 2" xfId="41735"/>
    <cellStyle name="Normal 2 2 13 2 2 2 2" xfId="41736"/>
    <cellStyle name="Normal 2 2 13 2 2 2 3" xfId="41737"/>
    <cellStyle name="Normal 2 2 13 2 2 3" xfId="41738"/>
    <cellStyle name="Normal 2 2 13 2 2 4" xfId="41739"/>
    <cellStyle name="Normal 2 2 13 2 2 5" xfId="25024"/>
    <cellStyle name="Normal 2 2 13 2 3" xfId="10978"/>
    <cellStyle name="Normal 2 2 13 2 3 2" xfId="10979"/>
    <cellStyle name="Normal 2 2 13 2 3 2 2" xfId="41741"/>
    <cellStyle name="Normal 2 2 13 2 3 3" xfId="10980"/>
    <cellStyle name="Normal 2 2 13 2 3 3 2" xfId="41742"/>
    <cellStyle name="Normal 2 2 13 2 3 4" xfId="10981"/>
    <cellStyle name="Normal 2 2 13 2 3 5" xfId="41740"/>
    <cellStyle name="Normal 2 2 13 2 4" xfId="10982"/>
    <cellStyle name="Normal 2 2 13 2 4 2" xfId="41743"/>
    <cellStyle name="Normal 2 2 13 2 4 3" xfId="41744"/>
    <cellStyle name="Normal 2 2 13 2 5" xfId="10983"/>
    <cellStyle name="Normal 2 2 13 2 5 2" xfId="41745"/>
    <cellStyle name="Normal 2 2 13 2 6" xfId="10984"/>
    <cellStyle name="Normal 2 2 13 2 6 2" xfId="41746"/>
    <cellStyle name="Normal 2 2 13 2 7" xfId="41747"/>
    <cellStyle name="Normal 2 2 13 2 8" xfId="24153"/>
    <cellStyle name="Normal 2 2 13 3" xfId="10985"/>
    <cellStyle name="Normal 2 2 13 3 2" xfId="10986"/>
    <cellStyle name="Normal 2 2 13 3 2 2" xfId="41748"/>
    <cellStyle name="Normal 2 2 13 3 3" xfId="10987"/>
    <cellStyle name="Normal 2 2 13 3 3 2" xfId="41749"/>
    <cellStyle name="Normal 2 2 13 3 4" xfId="10988"/>
    <cellStyle name="Normal 2 2 13 3 5" xfId="25025"/>
    <cellStyle name="Normal 2 2 13 4" xfId="10989"/>
    <cellStyle name="Normal 2 2 13 4 2" xfId="41750"/>
    <cellStyle name="Normal 2 2 13 4 3" xfId="41751"/>
    <cellStyle name="Normal 2 2 13 4 4" xfId="25026"/>
    <cellStyle name="Normal 2 2 13 5" xfId="10990"/>
    <cellStyle name="Normal 2 2 13 5 2" xfId="41752"/>
    <cellStyle name="Normal 2 2 13 5 3" xfId="41753"/>
    <cellStyle name="Normal 2 2 13 5 4" xfId="25027"/>
    <cellStyle name="Normal 2 2 13 6" xfId="10991"/>
    <cellStyle name="Normal 2 2 13 6 2" xfId="41754"/>
    <cellStyle name="Normal 2 2 13 6 2 2" xfId="41755"/>
    <cellStyle name="Normal 2 2 13 6 2 3" xfId="41756"/>
    <cellStyle name="Normal 2 2 13 6 3" xfId="41757"/>
    <cellStyle name="Normal 2 2 13 6 4" xfId="41758"/>
    <cellStyle name="Normal 2 2 13 6 5" xfId="25028"/>
    <cellStyle name="Normal 2 2 13 7" xfId="26193"/>
    <cellStyle name="Normal 2 2 13 7 2" xfId="41759"/>
    <cellStyle name="Normal 2 2 13 7 3" xfId="41760"/>
    <cellStyle name="Normal 2 2 13 7 4" xfId="41761"/>
    <cellStyle name="Normal 2 2 13 8" xfId="25824"/>
    <cellStyle name="Normal 2 2 13 8 2" xfId="41762"/>
    <cellStyle name="Normal 2 2 13 8 3" xfId="41763"/>
    <cellStyle name="Normal 2 2 13 8 4" xfId="41764"/>
    <cellStyle name="Normal 2 2 13 9" xfId="41765"/>
    <cellStyle name="Normal 2 2 13 9 2" xfId="41766"/>
    <cellStyle name="Normal 2 2 13 9 3" xfId="41767"/>
    <cellStyle name="Normal 2 2 13_PORTFOLIO" xfId="58891"/>
    <cellStyle name="Normal 2 2 14" xfId="10992"/>
    <cellStyle name="Normal 2 2 14 10" xfId="41768"/>
    <cellStyle name="Normal 2 2 14 10 2" xfId="41769"/>
    <cellStyle name="Normal 2 2 14 10 3" xfId="41770"/>
    <cellStyle name="Normal 2 2 14 11" xfId="41771"/>
    <cellStyle name="Normal 2 2 14 12" xfId="41772"/>
    <cellStyle name="Normal 2 2 14 13" xfId="23356"/>
    <cellStyle name="Normal 2 2 14 2" xfId="10993"/>
    <cellStyle name="Normal 2 2 14 2 2" xfId="10994"/>
    <cellStyle name="Normal 2 2 14 2 2 2" xfId="41773"/>
    <cellStyle name="Normal 2 2 14 2 2 2 2" xfId="41774"/>
    <cellStyle name="Normal 2 2 14 2 2 2 3" xfId="41775"/>
    <cellStyle name="Normal 2 2 14 2 2 3" xfId="41776"/>
    <cellStyle name="Normal 2 2 14 2 2 4" xfId="41777"/>
    <cellStyle name="Normal 2 2 14 2 2 5" xfId="25029"/>
    <cellStyle name="Normal 2 2 14 2 3" xfId="10995"/>
    <cellStyle name="Normal 2 2 14 2 3 2" xfId="10996"/>
    <cellStyle name="Normal 2 2 14 2 3 2 2" xfId="41779"/>
    <cellStyle name="Normal 2 2 14 2 3 3" xfId="10997"/>
    <cellStyle name="Normal 2 2 14 2 3 3 2" xfId="41780"/>
    <cellStyle name="Normal 2 2 14 2 3 4" xfId="10998"/>
    <cellStyle name="Normal 2 2 14 2 3 5" xfId="41778"/>
    <cellStyle name="Normal 2 2 14 2 4" xfId="10999"/>
    <cellStyle name="Normal 2 2 14 2 4 2" xfId="41782"/>
    <cellStyle name="Normal 2 2 14 2 4 3" xfId="41783"/>
    <cellStyle name="Normal 2 2 14 2 4 4" xfId="41781"/>
    <cellStyle name="Normal 2 2 14 2 5" xfId="11000"/>
    <cellStyle name="Normal 2 2 14 2 5 2" xfId="41784"/>
    <cellStyle name="Normal 2 2 14 2 6" xfId="11001"/>
    <cellStyle name="Normal 2 2 14 2 6 2" xfId="41785"/>
    <cellStyle name="Normal 2 2 14 2 7" xfId="41786"/>
    <cellStyle name="Normal 2 2 14 2 8" xfId="24154"/>
    <cellStyle name="Normal 2 2 14 3" xfId="11002"/>
    <cellStyle name="Normal 2 2 14 3 2" xfId="11003"/>
    <cellStyle name="Normal 2 2 14 3 2 2" xfId="41787"/>
    <cellStyle name="Normal 2 2 14 3 3" xfId="11004"/>
    <cellStyle name="Normal 2 2 14 3 3 2" xfId="41788"/>
    <cellStyle name="Normal 2 2 14 3 4" xfId="11005"/>
    <cellStyle name="Normal 2 2 14 3 5" xfId="25030"/>
    <cellStyle name="Normal 2 2 14 4" xfId="11006"/>
    <cellStyle name="Normal 2 2 14 4 2" xfId="41789"/>
    <cellStyle name="Normal 2 2 14 4 3" xfId="41790"/>
    <cellStyle name="Normal 2 2 14 4 4" xfId="25031"/>
    <cellStyle name="Normal 2 2 14 5" xfId="11007"/>
    <cellStyle name="Normal 2 2 14 5 2" xfId="41791"/>
    <cellStyle name="Normal 2 2 14 5 3" xfId="41792"/>
    <cellStyle name="Normal 2 2 14 5 4" xfId="25032"/>
    <cellStyle name="Normal 2 2 14 6" xfId="11008"/>
    <cellStyle name="Normal 2 2 14 6 2" xfId="41793"/>
    <cellStyle name="Normal 2 2 14 6 2 2" xfId="41794"/>
    <cellStyle name="Normal 2 2 14 6 2 3" xfId="41795"/>
    <cellStyle name="Normal 2 2 14 6 3" xfId="41796"/>
    <cellStyle name="Normal 2 2 14 6 4" xfId="41797"/>
    <cellStyle name="Normal 2 2 14 6 5" xfId="25033"/>
    <cellStyle name="Normal 2 2 14 7" xfId="26194"/>
    <cellStyle name="Normal 2 2 14 7 2" xfId="41798"/>
    <cellStyle name="Normal 2 2 14 7 3" xfId="41799"/>
    <cellStyle name="Normal 2 2 14 7 4" xfId="41800"/>
    <cellStyle name="Normal 2 2 14 8" xfId="25825"/>
    <cellStyle name="Normal 2 2 14 8 2" xfId="41801"/>
    <cellStyle name="Normal 2 2 14 8 3" xfId="41802"/>
    <cellStyle name="Normal 2 2 14 8 4" xfId="41803"/>
    <cellStyle name="Normal 2 2 14 9" xfId="41804"/>
    <cellStyle name="Normal 2 2 14 9 2" xfId="41805"/>
    <cellStyle name="Normal 2 2 14 9 3" xfId="41806"/>
    <cellStyle name="Normal 2 2 14_PORTFOLIO" xfId="58892"/>
    <cellStyle name="Normal 2 2 15" xfId="11009"/>
    <cellStyle name="Normal 2 2 15 10" xfId="41807"/>
    <cellStyle name="Normal 2 2 15 10 2" xfId="41808"/>
    <cellStyle name="Normal 2 2 15 10 3" xfId="41809"/>
    <cellStyle name="Normal 2 2 15 11" xfId="41810"/>
    <cellStyle name="Normal 2 2 15 12" xfId="41811"/>
    <cellStyle name="Normal 2 2 15 13" xfId="23357"/>
    <cellStyle name="Normal 2 2 15 2" xfId="11010"/>
    <cellStyle name="Normal 2 2 15 2 2" xfId="11011"/>
    <cellStyle name="Normal 2 2 15 2 2 2" xfId="41812"/>
    <cellStyle name="Normal 2 2 15 2 2 2 2" xfId="41813"/>
    <cellStyle name="Normal 2 2 15 2 2 2 3" xfId="41814"/>
    <cellStyle name="Normal 2 2 15 2 2 3" xfId="41815"/>
    <cellStyle name="Normal 2 2 15 2 2 4" xfId="41816"/>
    <cellStyle name="Normal 2 2 15 2 2 5" xfId="25034"/>
    <cellStyle name="Normal 2 2 15 2 3" xfId="11012"/>
    <cellStyle name="Normal 2 2 15 2 3 2" xfId="11013"/>
    <cellStyle name="Normal 2 2 15 2 3 2 2" xfId="41818"/>
    <cellStyle name="Normal 2 2 15 2 3 3" xfId="11014"/>
    <cellStyle name="Normal 2 2 15 2 3 3 2" xfId="41819"/>
    <cellStyle name="Normal 2 2 15 2 3 4" xfId="11015"/>
    <cellStyle name="Normal 2 2 15 2 3 5" xfId="41817"/>
    <cellStyle name="Normal 2 2 15 2 4" xfId="11016"/>
    <cellStyle name="Normal 2 2 15 2 4 2" xfId="41821"/>
    <cellStyle name="Normal 2 2 15 2 4 3" xfId="41822"/>
    <cellStyle name="Normal 2 2 15 2 4 4" xfId="41820"/>
    <cellStyle name="Normal 2 2 15 2 5" xfId="11017"/>
    <cellStyle name="Normal 2 2 15 2 5 2" xfId="41823"/>
    <cellStyle name="Normal 2 2 15 2 6" xfId="11018"/>
    <cellStyle name="Normal 2 2 15 2 6 2" xfId="41824"/>
    <cellStyle name="Normal 2 2 15 2 7" xfId="41825"/>
    <cellStyle name="Normal 2 2 15 2 8" xfId="24155"/>
    <cellStyle name="Normal 2 2 15 3" xfId="11019"/>
    <cellStyle name="Normal 2 2 15 3 2" xfId="11020"/>
    <cellStyle name="Normal 2 2 15 3 2 2" xfId="41826"/>
    <cellStyle name="Normal 2 2 15 3 3" xfId="11021"/>
    <cellStyle name="Normal 2 2 15 3 3 2" xfId="41827"/>
    <cellStyle name="Normal 2 2 15 3 4" xfId="11022"/>
    <cellStyle name="Normal 2 2 15 3 5" xfId="25035"/>
    <cellStyle name="Normal 2 2 15 4" xfId="11023"/>
    <cellStyle name="Normal 2 2 15 4 2" xfId="41828"/>
    <cellStyle name="Normal 2 2 15 4 3" xfId="41829"/>
    <cellStyle name="Normal 2 2 15 4 4" xfId="25036"/>
    <cellStyle name="Normal 2 2 15 5" xfId="11024"/>
    <cellStyle name="Normal 2 2 15 5 2" xfId="41830"/>
    <cellStyle name="Normal 2 2 15 5 3" xfId="41831"/>
    <cellStyle name="Normal 2 2 15 5 4" xfId="25037"/>
    <cellStyle name="Normal 2 2 15 6" xfId="11025"/>
    <cellStyle name="Normal 2 2 15 6 2" xfId="41832"/>
    <cellStyle name="Normal 2 2 15 6 2 2" xfId="41833"/>
    <cellStyle name="Normal 2 2 15 6 2 3" xfId="41834"/>
    <cellStyle name="Normal 2 2 15 6 3" xfId="41835"/>
    <cellStyle name="Normal 2 2 15 6 4" xfId="41836"/>
    <cellStyle name="Normal 2 2 15 6 5" xfId="25038"/>
    <cellStyle name="Normal 2 2 15 7" xfId="26195"/>
    <cellStyle name="Normal 2 2 15 7 2" xfId="41837"/>
    <cellStyle name="Normal 2 2 15 7 3" xfId="41838"/>
    <cellStyle name="Normal 2 2 15 7 4" xfId="41839"/>
    <cellStyle name="Normal 2 2 15 8" xfId="25826"/>
    <cellStyle name="Normal 2 2 15 8 2" xfId="41840"/>
    <cellStyle name="Normal 2 2 15 8 3" xfId="41841"/>
    <cellStyle name="Normal 2 2 15 8 4" xfId="41842"/>
    <cellStyle name="Normal 2 2 15 9" xfId="41843"/>
    <cellStyle name="Normal 2 2 15 9 2" xfId="41844"/>
    <cellStyle name="Normal 2 2 15 9 3" xfId="41845"/>
    <cellStyle name="Normal 2 2 15_PORTFOLIO" xfId="58893"/>
    <cellStyle name="Normal 2 2 16" xfId="11026"/>
    <cellStyle name="Normal 2 2 16 10" xfId="41846"/>
    <cellStyle name="Normal 2 2 16 11" xfId="41847"/>
    <cellStyle name="Normal 2 2 16 12" xfId="23358"/>
    <cellStyle name="Normal 2 2 16 2" xfId="11027"/>
    <cellStyle name="Normal 2 2 16 2 2" xfId="25039"/>
    <cellStyle name="Normal 2 2 16 2 2 2" xfId="41848"/>
    <cellStyle name="Normal 2 2 16 2 2 2 2" xfId="41849"/>
    <cellStyle name="Normal 2 2 16 2 2 2 3" xfId="41850"/>
    <cellStyle name="Normal 2 2 16 2 2 3" xfId="41851"/>
    <cellStyle name="Normal 2 2 16 2 2 4" xfId="41852"/>
    <cellStyle name="Normal 2 2 16 2 3" xfId="41853"/>
    <cellStyle name="Normal 2 2 16 2 3 2" xfId="41854"/>
    <cellStyle name="Normal 2 2 16 2 3 3" xfId="41855"/>
    <cellStyle name="Normal 2 2 16 2 4" xfId="41856"/>
    <cellStyle name="Normal 2 2 16 2 4 2" xfId="41857"/>
    <cellStyle name="Normal 2 2 16 2 4 3" xfId="41858"/>
    <cellStyle name="Normal 2 2 16 2 5" xfId="41859"/>
    <cellStyle name="Normal 2 2 16 2 6" xfId="41860"/>
    <cellStyle name="Normal 2 2 16 2 7" xfId="41861"/>
    <cellStyle name="Normal 2 2 16 2 8" xfId="24156"/>
    <cellStyle name="Normal 2 2 16 3" xfId="25040"/>
    <cellStyle name="Normal 2 2 16 3 2" xfId="41862"/>
    <cellStyle name="Normal 2 2 16 3 3" xfId="41863"/>
    <cellStyle name="Normal 2 2 16 4" xfId="25041"/>
    <cellStyle name="Normal 2 2 16 4 2" xfId="41864"/>
    <cellStyle name="Normal 2 2 16 4 3" xfId="41865"/>
    <cellStyle name="Normal 2 2 16 5" xfId="25042"/>
    <cellStyle name="Normal 2 2 16 5 2" xfId="41866"/>
    <cellStyle name="Normal 2 2 16 5 3" xfId="41867"/>
    <cellStyle name="Normal 2 2 16 6" xfId="25043"/>
    <cellStyle name="Normal 2 2 16 6 2" xfId="41868"/>
    <cellStyle name="Normal 2 2 16 6 2 2" xfId="41869"/>
    <cellStyle name="Normal 2 2 16 6 2 3" xfId="41870"/>
    <cellStyle name="Normal 2 2 16 6 3" xfId="41871"/>
    <cellStyle name="Normal 2 2 16 6 4" xfId="41872"/>
    <cellStyle name="Normal 2 2 16 7" xfId="26196"/>
    <cellStyle name="Normal 2 2 16 7 2" xfId="41873"/>
    <cellStyle name="Normal 2 2 16 7 3" xfId="41874"/>
    <cellStyle name="Normal 2 2 16 7 4" xfId="41875"/>
    <cellStyle name="Normal 2 2 16 8" xfId="25827"/>
    <cellStyle name="Normal 2 2 16 8 2" xfId="41876"/>
    <cellStyle name="Normal 2 2 16 8 3" xfId="41877"/>
    <cellStyle name="Normal 2 2 16 8 4" xfId="41878"/>
    <cellStyle name="Normal 2 2 16 9" xfId="41879"/>
    <cellStyle name="Normal 2 2 16 9 2" xfId="41880"/>
    <cellStyle name="Normal 2 2 16 9 3" xfId="41881"/>
    <cellStyle name="Normal 2 2 16_PORTFOLIO" xfId="58894"/>
    <cellStyle name="Normal 2 2 17" xfId="11028"/>
    <cellStyle name="Normal 2 2 17 10" xfId="41882"/>
    <cellStyle name="Normal 2 2 17 10 2" xfId="41883"/>
    <cellStyle name="Normal 2 2 17 10 3" xfId="41884"/>
    <cellStyle name="Normal 2 2 17 11" xfId="41885"/>
    <cellStyle name="Normal 2 2 17 12" xfId="23359"/>
    <cellStyle name="Normal 2 2 17 2" xfId="11029"/>
    <cellStyle name="Normal 2 2 17 2 2" xfId="11030"/>
    <cellStyle name="Normal 2 2 17 2 2 2" xfId="41886"/>
    <cellStyle name="Normal 2 2 17 2 2 2 2" xfId="41887"/>
    <cellStyle name="Normal 2 2 17 2 2 2 3" xfId="41888"/>
    <cellStyle name="Normal 2 2 17 2 2 3" xfId="41889"/>
    <cellStyle name="Normal 2 2 17 2 2 4" xfId="41890"/>
    <cellStyle name="Normal 2 2 17 2 2 5" xfId="25044"/>
    <cellStyle name="Normal 2 2 17 2 3" xfId="11031"/>
    <cellStyle name="Normal 2 2 17 2 3 2" xfId="11032"/>
    <cellStyle name="Normal 2 2 17 2 3 2 2" xfId="41892"/>
    <cellStyle name="Normal 2 2 17 2 3 3" xfId="11033"/>
    <cellStyle name="Normal 2 2 17 2 3 3 2" xfId="41893"/>
    <cellStyle name="Normal 2 2 17 2 3 4" xfId="11034"/>
    <cellStyle name="Normal 2 2 17 2 3 5" xfId="41891"/>
    <cellStyle name="Normal 2 2 17 2 4" xfId="11035"/>
    <cellStyle name="Normal 2 2 17 2 4 2" xfId="41895"/>
    <cellStyle name="Normal 2 2 17 2 4 3" xfId="41896"/>
    <cellStyle name="Normal 2 2 17 2 4 4" xfId="41894"/>
    <cellStyle name="Normal 2 2 17 2 5" xfId="11036"/>
    <cellStyle name="Normal 2 2 17 2 5 2" xfId="41897"/>
    <cellStyle name="Normal 2 2 17 2 6" xfId="11037"/>
    <cellStyle name="Normal 2 2 17 2 6 2" xfId="41898"/>
    <cellStyle name="Normal 2 2 17 2 7" xfId="41899"/>
    <cellStyle name="Normal 2 2 17 2 8" xfId="24157"/>
    <cellStyle name="Normal 2 2 17 3" xfId="11038"/>
    <cellStyle name="Normal 2 2 17 3 2" xfId="11039"/>
    <cellStyle name="Normal 2 2 17 3 2 2" xfId="41900"/>
    <cellStyle name="Normal 2 2 17 3 3" xfId="11040"/>
    <cellStyle name="Normal 2 2 17 3 3 2" xfId="41901"/>
    <cellStyle name="Normal 2 2 17 3 4" xfId="11041"/>
    <cellStyle name="Normal 2 2 17 3 5" xfId="25045"/>
    <cellStyle name="Normal 2 2 17 4" xfId="11042"/>
    <cellStyle name="Normal 2 2 17 4 2" xfId="41902"/>
    <cellStyle name="Normal 2 2 17 4 3" xfId="41903"/>
    <cellStyle name="Normal 2 2 17 4 4" xfId="25046"/>
    <cellStyle name="Normal 2 2 17 5" xfId="11043"/>
    <cellStyle name="Normal 2 2 17 5 2" xfId="41904"/>
    <cellStyle name="Normal 2 2 17 5 3" xfId="41905"/>
    <cellStyle name="Normal 2 2 17 5 4" xfId="25047"/>
    <cellStyle name="Normal 2 2 17 6" xfId="11044"/>
    <cellStyle name="Normal 2 2 17 6 2" xfId="41906"/>
    <cellStyle name="Normal 2 2 17 6 2 2" xfId="41907"/>
    <cellStyle name="Normal 2 2 17 6 2 3" xfId="41908"/>
    <cellStyle name="Normal 2 2 17 6 3" xfId="41909"/>
    <cellStyle name="Normal 2 2 17 6 4" xfId="41910"/>
    <cellStyle name="Normal 2 2 17 6 5" xfId="25048"/>
    <cellStyle name="Normal 2 2 17 7" xfId="26197"/>
    <cellStyle name="Normal 2 2 17 7 2" xfId="41911"/>
    <cellStyle name="Normal 2 2 17 7 3" xfId="41912"/>
    <cellStyle name="Normal 2 2 17 7 4" xfId="41913"/>
    <cellStyle name="Normal 2 2 17 8" xfId="25828"/>
    <cellStyle name="Normal 2 2 17 8 2" xfId="41914"/>
    <cellStyle name="Normal 2 2 17 8 3" xfId="41915"/>
    <cellStyle name="Normal 2 2 17 8 4" xfId="41916"/>
    <cellStyle name="Normal 2 2 17 9" xfId="41917"/>
    <cellStyle name="Normal 2 2 17 9 2" xfId="41918"/>
    <cellStyle name="Normal 2 2 17 9 3" xfId="41919"/>
    <cellStyle name="Normal 2 2 17_PORTFOLIO" xfId="58895"/>
    <cellStyle name="Normal 2 2 18" xfId="11045"/>
    <cellStyle name="Normal 2 2 18 10" xfId="41920"/>
    <cellStyle name="Normal 2 2 18 10 2" xfId="41921"/>
    <cellStyle name="Normal 2 2 18 10 3" xfId="41922"/>
    <cellStyle name="Normal 2 2 18 11" xfId="41923"/>
    <cellStyle name="Normal 2 2 18 12" xfId="23360"/>
    <cellStyle name="Normal 2 2 18 2" xfId="11046"/>
    <cellStyle name="Normal 2 2 18 2 2" xfId="11047"/>
    <cellStyle name="Normal 2 2 18 2 2 2" xfId="41924"/>
    <cellStyle name="Normal 2 2 18 2 2 2 2" xfId="41925"/>
    <cellStyle name="Normal 2 2 18 2 2 2 3" xfId="41926"/>
    <cellStyle name="Normal 2 2 18 2 2 3" xfId="41927"/>
    <cellStyle name="Normal 2 2 18 2 2 4" xfId="41928"/>
    <cellStyle name="Normal 2 2 18 2 2 5" xfId="25049"/>
    <cellStyle name="Normal 2 2 18 2 3" xfId="11048"/>
    <cellStyle name="Normal 2 2 18 2 3 2" xfId="11049"/>
    <cellStyle name="Normal 2 2 18 2 3 2 2" xfId="41930"/>
    <cellStyle name="Normal 2 2 18 2 3 3" xfId="11050"/>
    <cellStyle name="Normal 2 2 18 2 3 3 2" xfId="41931"/>
    <cellStyle name="Normal 2 2 18 2 3 4" xfId="11051"/>
    <cellStyle name="Normal 2 2 18 2 3 5" xfId="41929"/>
    <cellStyle name="Normal 2 2 18 2 4" xfId="11052"/>
    <cellStyle name="Normal 2 2 18 2 4 2" xfId="41933"/>
    <cellStyle name="Normal 2 2 18 2 4 3" xfId="41934"/>
    <cellStyle name="Normal 2 2 18 2 4 4" xfId="41932"/>
    <cellStyle name="Normal 2 2 18 2 5" xfId="11053"/>
    <cellStyle name="Normal 2 2 18 2 5 2" xfId="41935"/>
    <cellStyle name="Normal 2 2 18 2 6" xfId="11054"/>
    <cellStyle name="Normal 2 2 18 2 6 2" xfId="41936"/>
    <cellStyle name="Normal 2 2 18 2 7" xfId="41937"/>
    <cellStyle name="Normal 2 2 18 2 8" xfId="24158"/>
    <cellStyle name="Normal 2 2 18 3" xfId="11055"/>
    <cellStyle name="Normal 2 2 18 3 2" xfId="11056"/>
    <cellStyle name="Normal 2 2 18 3 2 2" xfId="41938"/>
    <cellStyle name="Normal 2 2 18 3 3" xfId="11057"/>
    <cellStyle name="Normal 2 2 18 3 3 2" xfId="41939"/>
    <cellStyle name="Normal 2 2 18 3 4" xfId="11058"/>
    <cellStyle name="Normal 2 2 18 3 5" xfId="25050"/>
    <cellStyle name="Normal 2 2 18 4" xfId="11059"/>
    <cellStyle name="Normal 2 2 18 4 2" xfId="41940"/>
    <cellStyle name="Normal 2 2 18 4 3" xfId="41941"/>
    <cellStyle name="Normal 2 2 18 4 4" xfId="25051"/>
    <cellStyle name="Normal 2 2 18 5" xfId="11060"/>
    <cellStyle name="Normal 2 2 18 5 2" xfId="41942"/>
    <cellStyle name="Normal 2 2 18 5 3" xfId="41943"/>
    <cellStyle name="Normal 2 2 18 5 4" xfId="25052"/>
    <cellStyle name="Normal 2 2 18 6" xfId="11061"/>
    <cellStyle name="Normal 2 2 18 6 2" xfId="41944"/>
    <cellStyle name="Normal 2 2 18 6 2 2" xfId="41945"/>
    <cellStyle name="Normal 2 2 18 6 2 3" xfId="41946"/>
    <cellStyle name="Normal 2 2 18 6 3" xfId="41947"/>
    <cellStyle name="Normal 2 2 18 6 4" xfId="41948"/>
    <cellStyle name="Normal 2 2 18 6 5" xfId="25053"/>
    <cellStyle name="Normal 2 2 18 7" xfId="26198"/>
    <cellStyle name="Normal 2 2 18 7 2" xfId="41949"/>
    <cellStyle name="Normal 2 2 18 7 3" xfId="41950"/>
    <cellStyle name="Normal 2 2 18 7 4" xfId="41951"/>
    <cellStyle name="Normal 2 2 18 8" xfId="25829"/>
    <cellStyle name="Normal 2 2 18 8 2" xfId="41952"/>
    <cellStyle name="Normal 2 2 18 8 3" xfId="41953"/>
    <cellStyle name="Normal 2 2 18 8 4" xfId="41954"/>
    <cellStyle name="Normal 2 2 18 9" xfId="41955"/>
    <cellStyle name="Normal 2 2 18 9 2" xfId="41956"/>
    <cellStyle name="Normal 2 2 18 9 3" xfId="41957"/>
    <cellStyle name="Normal 2 2 18_PORTFOLIO" xfId="58896"/>
    <cellStyle name="Normal 2 2 19" xfId="11062"/>
    <cellStyle name="Normal 2 2 19 10" xfId="41958"/>
    <cellStyle name="Normal 2 2 19 10 2" xfId="41959"/>
    <cellStyle name="Normal 2 2 19 10 3" xfId="41960"/>
    <cellStyle name="Normal 2 2 19 11" xfId="41961"/>
    <cellStyle name="Normal 2 2 19 12" xfId="23361"/>
    <cellStyle name="Normal 2 2 19 2" xfId="11063"/>
    <cellStyle name="Normal 2 2 19 2 2" xfId="11064"/>
    <cellStyle name="Normal 2 2 19 2 2 2" xfId="41962"/>
    <cellStyle name="Normal 2 2 19 2 2 2 2" xfId="41963"/>
    <cellStyle name="Normal 2 2 19 2 2 2 3" xfId="41964"/>
    <cellStyle name="Normal 2 2 19 2 2 3" xfId="41965"/>
    <cellStyle name="Normal 2 2 19 2 2 4" xfId="41966"/>
    <cellStyle name="Normal 2 2 19 2 2 5" xfId="25054"/>
    <cellStyle name="Normal 2 2 19 2 3" xfId="11065"/>
    <cellStyle name="Normal 2 2 19 2 3 2" xfId="11066"/>
    <cellStyle name="Normal 2 2 19 2 3 2 2" xfId="41968"/>
    <cellStyle name="Normal 2 2 19 2 3 3" xfId="11067"/>
    <cellStyle name="Normal 2 2 19 2 3 3 2" xfId="41969"/>
    <cellStyle name="Normal 2 2 19 2 3 4" xfId="11068"/>
    <cellStyle name="Normal 2 2 19 2 3 5" xfId="41967"/>
    <cellStyle name="Normal 2 2 19 2 4" xfId="11069"/>
    <cellStyle name="Normal 2 2 19 2 4 2" xfId="41971"/>
    <cellStyle name="Normal 2 2 19 2 4 3" xfId="41972"/>
    <cellStyle name="Normal 2 2 19 2 4 4" xfId="41970"/>
    <cellStyle name="Normal 2 2 19 2 5" xfId="11070"/>
    <cellStyle name="Normal 2 2 19 2 5 2" xfId="41973"/>
    <cellStyle name="Normal 2 2 19 2 6" xfId="11071"/>
    <cellStyle name="Normal 2 2 19 2 6 2" xfId="41974"/>
    <cellStyle name="Normal 2 2 19 2 7" xfId="41975"/>
    <cellStyle name="Normal 2 2 19 2 8" xfId="24159"/>
    <cellStyle name="Normal 2 2 19 3" xfId="11072"/>
    <cellStyle name="Normal 2 2 19 3 2" xfId="11073"/>
    <cellStyle name="Normal 2 2 19 3 2 2" xfId="41976"/>
    <cellStyle name="Normal 2 2 19 3 3" xfId="11074"/>
    <cellStyle name="Normal 2 2 19 3 3 2" xfId="41977"/>
    <cellStyle name="Normal 2 2 19 3 4" xfId="11075"/>
    <cellStyle name="Normal 2 2 19 3 5" xfId="25055"/>
    <cellStyle name="Normal 2 2 19 4" xfId="11076"/>
    <cellStyle name="Normal 2 2 19 4 2" xfId="41978"/>
    <cellStyle name="Normal 2 2 19 4 3" xfId="41979"/>
    <cellStyle name="Normal 2 2 19 4 4" xfId="25056"/>
    <cellStyle name="Normal 2 2 19 5" xfId="11077"/>
    <cellStyle name="Normal 2 2 19 5 2" xfId="41980"/>
    <cellStyle name="Normal 2 2 19 5 3" xfId="41981"/>
    <cellStyle name="Normal 2 2 19 5 4" xfId="25057"/>
    <cellStyle name="Normal 2 2 19 6" xfId="11078"/>
    <cellStyle name="Normal 2 2 19 6 2" xfId="41982"/>
    <cellStyle name="Normal 2 2 19 6 2 2" xfId="41983"/>
    <cellStyle name="Normal 2 2 19 6 2 3" xfId="41984"/>
    <cellStyle name="Normal 2 2 19 6 3" xfId="41985"/>
    <cellStyle name="Normal 2 2 19 6 4" xfId="41986"/>
    <cellStyle name="Normal 2 2 19 6 5" xfId="25058"/>
    <cellStyle name="Normal 2 2 19 7" xfId="26199"/>
    <cellStyle name="Normal 2 2 19 7 2" xfId="41987"/>
    <cellStyle name="Normal 2 2 19 7 3" xfId="41988"/>
    <cellStyle name="Normal 2 2 19 7 4" xfId="41989"/>
    <cellStyle name="Normal 2 2 19 8" xfId="25830"/>
    <cellStyle name="Normal 2 2 19 8 2" xfId="41990"/>
    <cellStyle name="Normal 2 2 19 8 3" xfId="41991"/>
    <cellStyle name="Normal 2 2 19 8 4" xfId="41992"/>
    <cellStyle name="Normal 2 2 19 9" xfId="41993"/>
    <cellStyle name="Normal 2 2 19 9 2" xfId="41994"/>
    <cellStyle name="Normal 2 2 19 9 3" xfId="41995"/>
    <cellStyle name="Normal 2 2 19_PORTFOLIO" xfId="58897"/>
    <cellStyle name="Normal 2 2 2" xfId="11079"/>
    <cellStyle name="Normal 2 2 2 10" xfId="11080"/>
    <cellStyle name="Normal 2 2 2 10 2" xfId="26261"/>
    <cellStyle name="Normal 2 2 2 10 2 2" xfId="41996"/>
    <cellStyle name="Normal 2 2 2 10 2 3" xfId="41997"/>
    <cellStyle name="Normal 2 2 2 10 2 4" xfId="41998"/>
    <cellStyle name="Normal 2 2 2 10 3" xfId="25832"/>
    <cellStyle name="Normal 2 2 2 10 3 2" xfId="41999"/>
    <cellStyle name="Normal 2 2 2 10 3 3" xfId="42000"/>
    <cellStyle name="Normal 2 2 2 10 3 4" xfId="42001"/>
    <cellStyle name="Normal 2 2 2 10 4" xfId="42002"/>
    <cellStyle name="Normal 2 2 2 10 4 2" xfId="42003"/>
    <cellStyle name="Normal 2 2 2 10 4 3" xfId="42004"/>
    <cellStyle name="Normal 2 2 2 10 5" xfId="42005"/>
    <cellStyle name="Normal 2 2 2 10 6" xfId="42006"/>
    <cellStyle name="Normal 2 2 2 10 7" xfId="25059"/>
    <cellStyle name="Normal 2 2 2 10_PORTFOLIO" xfId="58898"/>
    <cellStyle name="Normal 2 2 2 11" xfId="11081"/>
    <cellStyle name="Normal 2 2 2 11 2" xfId="26262"/>
    <cellStyle name="Normal 2 2 2 11 2 2" xfId="42007"/>
    <cellStyle name="Normal 2 2 2 11 2 3" xfId="42008"/>
    <cellStyle name="Normal 2 2 2 11 2 4" xfId="42009"/>
    <cellStyle name="Normal 2 2 2 11 3" xfId="25833"/>
    <cellStyle name="Normal 2 2 2 11 3 2" xfId="42010"/>
    <cellStyle name="Normal 2 2 2 11 3 3" xfId="42011"/>
    <cellStyle name="Normal 2 2 2 11 3 4" xfId="42012"/>
    <cellStyle name="Normal 2 2 2 11 4" xfId="42013"/>
    <cellStyle name="Normal 2 2 2 11 4 2" xfId="42014"/>
    <cellStyle name="Normal 2 2 2 11 4 3" xfId="42015"/>
    <cellStyle name="Normal 2 2 2 11 5" xfId="42016"/>
    <cellStyle name="Normal 2 2 2 11 5 2" xfId="42017"/>
    <cellStyle name="Normal 2 2 2 11 5 3" xfId="42018"/>
    <cellStyle name="Normal 2 2 2 11 6" xfId="42019"/>
    <cellStyle name="Normal 2 2 2 11 7" xfId="42020"/>
    <cellStyle name="Normal 2 2 2 11 8" xfId="25060"/>
    <cellStyle name="Normal 2 2 2 12" xfId="11082"/>
    <cellStyle name="Normal 2 2 2 12 2" xfId="26263"/>
    <cellStyle name="Normal 2 2 2 12 2 2" xfId="42021"/>
    <cellStyle name="Normal 2 2 2 12 2 3" xfId="42022"/>
    <cellStyle name="Normal 2 2 2 12 2 4" xfId="42023"/>
    <cellStyle name="Normal 2 2 2 12 3" xfId="25834"/>
    <cellStyle name="Normal 2 2 2 12 3 2" xfId="42024"/>
    <cellStyle name="Normal 2 2 2 12 3 3" xfId="42025"/>
    <cellStyle name="Normal 2 2 2 12 3 4" xfId="42026"/>
    <cellStyle name="Normal 2 2 2 12 4" xfId="42027"/>
    <cellStyle name="Normal 2 2 2 12 4 2" xfId="42028"/>
    <cellStyle name="Normal 2 2 2 12 4 3" xfId="42029"/>
    <cellStyle name="Normal 2 2 2 12 5" xfId="42030"/>
    <cellStyle name="Normal 2 2 2 12 5 2" xfId="42031"/>
    <cellStyle name="Normal 2 2 2 12 5 3" xfId="42032"/>
    <cellStyle name="Normal 2 2 2 12 6" xfId="42033"/>
    <cellStyle name="Normal 2 2 2 12 7" xfId="42034"/>
    <cellStyle name="Normal 2 2 2 12 8" xfId="25061"/>
    <cellStyle name="Normal 2 2 2 13" xfId="11083"/>
    <cellStyle name="Normal 2 2 2 13 2" xfId="26264"/>
    <cellStyle name="Normal 2 2 2 13 2 2" xfId="42035"/>
    <cellStyle name="Normal 2 2 2 13 2 3" xfId="42036"/>
    <cellStyle name="Normal 2 2 2 13 2 4" xfId="42037"/>
    <cellStyle name="Normal 2 2 2 13 3" xfId="25835"/>
    <cellStyle name="Normal 2 2 2 13 3 2" xfId="42038"/>
    <cellStyle name="Normal 2 2 2 13 3 3" xfId="42039"/>
    <cellStyle name="Normal 2 2 2 13 3 4" xfId="42040"/>
    <cellStyle name="Normal 2 2 2 13 4" xfId="42041"/>
    <cellStyle name="Normal 2 2 2 13 4 2" xfId="42042"/>
    <cellStyle name="Normal 2 2 2 13 4 3" xfId="42043"/>
    <cellStyle name="Normal 2 2 2 13 5" xfId="42044"/>
    <cellStyle name="Normal 2 2 2 13 6" xfId="42045"/>
    <cellStyle name="Normal 2 2 2 13 7" xfId="25062"/>
    <cellStyle name="Normal 2 2 2 13_PORTFOLIO" xfId="58899"/>
    <cellStyle name="Normal 2 2 2 14" xfId="11084"/>
    <cellStyle name="Normal 2 2 2 14 2" xfId="26265"/>
    <cellStyle name="Normal 2 2 2 14 2 2" xfId="42046"/>
    <cellStyle name="Normal 2 2 2 14 2 3" xfId="42047"/>
    <cellStyle name="Normal 2 2 2 14 2 4" xfId="42048"/>
    <cellStyle name="Normal 2 2 2 14 3" xfId="25836"/>
    <cellStyle name="Normal 2 2 2 14 3 2" xfId="42049"/>
    <cellStyle name="Normal 2 2 2 14 3 3" xfId="42050"/>
    <cellStyle name="Normal 2 2 2 14 3 4" xfId="42051"/>
    <cellStyle name="Normal 2 2 2 14 4" xfId="42052"/>
    <cellStyle name="Normal 2 2 2 14 4 2" xfId="42053"/>
    <cellStyle name="Normal 2 2 2 14 4 3" xfId="42054"/>
    <cellStyle name="Normal 2 2 2 14 5" xfId="42055"/>
    <cellStyle name="Normal 2 2 2 14 5 2" xfId="42056"/>
    <cellStyle name="Normal 2 2 2 14 5 3" xfId="42057"/>
    <cellStyle name="Normal 2 2 2 14 6" xfId="42058"/>
    <cellStyle name="Normal 2 2 2 14 7" xfId="25063"/>
    <cellStyle name="Normal 2 2 2 15" xfId="11085"/>
    <cellStyle name="Normal 2 2 2 15 2" xfId="26266"/>
    <cellStyle name="Normal 2 2 2 15 2 2" xfId="42059"/>
    <cellStyle name="Normal 2 2 2 15 2 3" xfId="42060"/>
    <cellStyle name="Normal 2 2 2 15 2 4" xfId="42061"/>
    <cellStyle name="Normal 2 2 2 15 3" xfId="25837"/>
    <cellStyle name="Normal 2 2 2 15 3 2" xfId="42062"/>
    <cellStyle name="Normal 2 2 2 15 3 3" xfId="42063"/>
    <cellStyle name="Normal 2 2 2 15 3 4" xfId="42064"/>
    <cellStyle name="Normal 2 2 2 15 4" xfId="42065"/>
    <cellStyle name="Normal 2 2 2 15 4 2" xfId="42066"/>
    <cellStyle name="Normal 2 2 2 15 4 3" xfId="42067"/>
    <cellStyle name="Normal 2 2 2 15 5" xfId="42068"/>
    <cellStyle name="Normal 2 2 2 15 5 2" xfId="42069"/>
    <cellStyle name="Normal 2 2 2 15 5 3" xfId="42070"/>
    <cellStyle name="Normal 2 2 2 15 6" xfId="42071"/>
    <cellStyle name="Normal 2 2 2 15 7" xfId="25064"/>
    <cellStyle name="Normal 2 2 2 16" xfId="11086"/>
    <cellStyle name="Normal 2 2 2 16 2" xfId="26267"/>
    <cellStyle name="Normal 2 2 2 16 2 2" xfId="42072"/>
    <cellStyle name="Normal 2 2 2 16 2 3" xfId="42073"/>
    <cellStyle name="Normal 2 2 2 16 2 4" xfId="42074"/>
    <cellStyle name="Normal 2 2 2 16 3" xfId="25838"/>
    <cellStyle name="Normal 2 2 2 16 3 2" xfId="42075"/>
    <cellStyle name="Normal 2 2 2 16 3 3" xfId="42076"/>
    <cellStyle name="Normal 2 2 2 16 3 4" xfId="42077"/>
    <cellStyle name="Normal 2 2 2 16 4" xfId="42078"/>
    <cellStyle name="Normal 2 2 2 16 4 2" xfId="42079"/>
    <cellStyle name="Normal 2 2 2 16 4 3" xfId="42080"/>
    <cellStyle name="Normal 2 2 2 16 5" xfId="42081"/>
    <cellStyle name="Normal 2 2 2 16 5 2" xfId="42082"/>
    <cellStyle name="Normal 2 2 2 16 5 3" xfId="42083"/>
    <cellStyle name="Normal 2 2 2 16 6" xfId="42084"/>
    <cellStyle name="Normal 2 2 2 16 7" xfId="25065"/>
    <cellStyle name="Normal 2 2 2 17" xfId="11087"/>
    <cellStyle name="Normal 2 2 2 17 2" xfId="26268"/>
    <cellStyle name="Normal 2 2 2 17 2 2" xfId="42085"/>
    <cellStyle name="Normal 2 2 2 17 2 3" xfId="42086"/>
    <cellStyle name="Normal 2 2 2 17 3" xfId="25982"/>
    <cellStyle name="Normal 2 2 2 17 3 2" xfId="42087"/>
    <cellStyle name="Normal 2 2 2 17 3 3" xfId="42088"/>
    <cellStyle name="Normal 2 2 2 17 4" xfId="42089"/>
    <cellStyle name="Normal 2 2 2 17 5" xfId="42090"/>
    <cellStyle name="Normal 2 2 2 17 6" xfId="42091"/>
    <cellStyle name="Normal 2 2 2 17 7" xfId="25066"/>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2 5" xfId="42093"/>
    <cellStyle name="Normal 2 2 2 18 2 3" xfId="11094"/>
    <cellStyle name="Normal 2 2 2 18 2 3 2" xfId="42094"/>
    <cellStyle name="Normal 2 2 2 18 2 4" xfId="11095"/>
    <cellStyle name="Normal 2 2 2 18 2 5" xfId="11096"/>
    <cellStyle name="Normal 2 2 2 18 2 6" xfId="42092"/>
    <cellStyle name="Normal 2 2 2 18 3" xfId="11097"/>
    <cellStyle name="Normal 2 2 2 18 3 2" xfId="42095"/>
    <cellStyle name="Normal 2 2 2 18 4" xfId="11098"/>
    <cellStyle name="Normal 2 2 2 18 4 2" xfId="11099"/>
    <cellStyle name="Normal 2 2 2 18 4 3" xfId="11100"/>
    <cellStyle name="Normal 2 2 2 18 4 4" xfId="11101"/>
    <cellStyle name="Normal 2 2 2 18 4 5" xfId="42096"/>
    <cellStyle name="Normal 2 2 2 18 5" xfId="11102"/>
    <cellStyle name="Normal 2 2 2 18 5 2" xfId="42097"/>
    <cellStyle name="Normal 2 2 2 18 6" xfId="11103"/>
    <cellStyle name="Normal 2 2 2 18 7" xfId="11104"/>
    <cellStyle name="Normal 2 2 2 18 8" xfId="25067"/>
    <cellStyle name="Normal 2 2 2 19" xfId="11105"/>
    <cellStyle name="Normal 2 2 2 19 2" xfId="11106"/>
    <cellStyle name="Normal 2 2 2 19 2 2" xfId="42099"/>
    <cellStyle name="Normal 2 2 2 19 2 3" xfId="42100"/>
    <cellStyle name="Normal 2 2 2 19 2 4" xfId="42098"/>
    <cellStyle name="Normal 2 2 2 19 3" xfId="42101"/>
    <cellStyle name="Normal 2 2 2 19 4" xfId="42102"/>
    <cellStyle name="Normal 2 2 2 19 5" xfId="42103"/>
    <cellStyle name="Normal 2 2 2 19 6" xfId="25068"/>
    <cellStyle name="Normal 2 2 2 2" xfId="11107"/>
    <cellStyle name="Normal 2 2 2 2 10" xfId="25069"/>
    <cellStyle name="Normal 2 2 2 2 10 2" xfId="42104"/>
    <cellStyle name="Normal 2 2 2 2 10 3" xfId="42105"/>
    <cellStyle name="Normal 2 2 2 2 10 4" xfId="42106"/>
    <cellStyle name="Normal 2 2 2 2 10 5" xfId="42107"/>
    <cellStyle name="Normal 2 2 2 2 11" xfId="25070"/>
    <cellStyle name="Normal 2 2 2 2 11 2" xfId="42108"/>
    <cellStyle name="Normal 2 2 2 2 11 3" xfId="42109"/>
    <cellStyle name="Normal 2 2 2 2 11 4" xfId="42110"/>
    <cellStyle name="Normal 2 2 2 2 11 5" xfId="42111"/>
    <cellStyle name="Normal 2 2 2 2 12" xfId="25071"/>
    <cellStyle name="Normal 2 2 2 2 12 2" xfId="42112"/>
    <cellStyle name="Normal 2 2 2 2 12 3" xfId="42113"/>
    <cellStyle name="Normal 2 2 2 2 12 4" xfId="42114"/>
    <cellStyle name="Normal 2 2 2 2 12 5" xfId="42115"/>
    <cellStyle name="Normal 2 2 2 2 13" xfId="25072"/>
    <cellStyle name="Normal 2 2 2 2 13 2" xfId="42116"/>
    <cellStyle name="Normal 2 2 2 2 13 3" xfId="42117"/>
    <cellStyle name="Normal 2 2 2 2 13 4" xfId="42118"/>
    <cellStyle name="Normal 2 2 2 2 13 5" xfId="42119"/>
    <cellStyle name="Normal 2 2 2 2 14" xfId="25073"/>
    <cellStyle name="Normal 2 2 2 2 14 2" xfId="42120"/>
    <cellStyle name="Normal 2 2 2 2 14 3" xfId="42121"/>
    <cellStyle name="Normal 2 2 2 2 14 4" xfId="42122"/>
    <cellStyle name="Normal 2 2 2 2 14 5" xfId="42123"/>
    <cellStyle name="Normal 2 2 2 2 15" xfId="25074"/>
    <cellStyle name="Normal 2 2 2 2 15 2" xfId="42124"/>
    <cellStyle name="Normal 2 2 2 2 15 3" xfId="42125"/>
    <cellStyle name="Normal 2 2 2 2 15 4" xfId="42126"/>
    <cellStyle name="Normal 2 2 2 2 15 5" xfId="42127"/>
    <cellStyle name="Normal 2 2 2 2 16" xfId="25075"/>
    <cellStyle name="Normal 2 2 2 2 16 2" xfId="42128"/>
    <cellStyle name="Normal 2 2 2 2 16 3" xfId="42129"/>
    <cellStyle name="Normal 2 2 2 2 16 4" xfId="42130"/>
    <cellStyle name="Normal 2 2 2 2 16 5" xfId="42131"/>
    <cellStyle name="Normal 2 2 2 2 17" xfId="25076"/>
    <cellStyle name="Normal 2 2 2 2 17 2" xfId="42132"/>
    <cellStyle name="Normal 2 2 2 2 17 3" xfId="42133"/>
    <cellStyle name="Normal 2 2 2 2 18" xfId="25077"/>
    <cellStyle name="Normal 2 2 2 2 18 2" xfId="42134"/>
    <cellStyle name="Normal 2 2 2 2 18 3" xfId="42135"/>
    <cellStyle name="Normal 2 2 2 2 19" xfId="25078"/>
    <cellStyle name="Normal 2 2 2 2 19 2" xfId="42136"/>
    <cellStyle name="Normal 2 2 2 2 19 2 2" xfId="42137"/>
    <cellStyle name="Normal 2 2 2 2 19 2 3" xfId="42138"/>
    <cellStyle name="Normal 2 2 2 2 19 3" xfId="42139"/>
    <cellStyle name="Normal 2 2 2 2 19 4" xfId="42140"/>
    <cellStyle name="Normal 2 2 2 2 2" xfId="11108"/>
    <cellStyle name="Normal 2 2 2 2 2 10" xfId="25079"/>
    <cellStyle name="Normal 2 2 2 2 2 10 2" xfId="42141"/>
    <cellStyle name="Normal 2 2 2 2 2 10 3" xfId="42142"/>
    <cellStyle name="Normal 2 2 2 2 2 10 4" xfId="42143"/>
    <cellStyle name="Normal 2 2 2 2 2 10 5" xfId="42144"/>
    <cellStyle name="Normal 2 2 2 2 2 11" xfId="25080"/>
    <cellStyle name="Normal 2 2 2 2 2 11 2" xfId="42145"/>
    <cellStyle name="Normal 2 2 2 2 2 11 3" xfId="42146"/>
    <cellStyle name="Normal 2 2 2 2 2 11 4" xfId="42147"/>
    <cellStyle name="Normal 2 2 2 2 2 11 5" xfId="42148"/>
    <cellStyle name="Normal 2 2 2 2 2 12" xfId="25081"/>
    <cellStyle name="Normal 2 2 2 2 2 12 2" xfId="42149"/>
    <cellStyle name="Normal 2 2 2 2 2 12 3" xfId="42150"/>
    <cellStyle name="Normal 2 2 2 2 2 12 4" xfId="42151"/>
    <cellStyle name="Normal 2 2 2 2 2 12 5" xfId="42152"/>
    <cellStyle name="Normal 2 2 2 2 2 13" xfId="25082"/>
    <cellStyle name="Normal 2 2 2 2 2 13 2" xfId="42153"/>
    <cellStyle name="Normal 2 2 2 2 2 13 3" xfId="42154"/>
    <cellStyle name="Normal 2 2 2 2 2 13 4" xfId="42155"/>
    <cellStyle name="Normal 2 2 2 2 2 13 5" xfId="42156"/>
    <cellStyle name="Normal 2 2 2 2 2 14" xfId="25083"/>
    <cellStyle name="Normal 2 2 2 2 2 14 2" xfId="42157"/>
    <cellStyle name="Normal 2 2 2 2 2 14 3" xfId="42158"/>
    <cellStyle name="Normal 2 2 2 2 2 14 4" xfId="42159"/>
    <cellStyle name="Normal 2 2 2 2 2 14 5" xfId="42160"/>
    <cellStyle name="Normal 2 2 2 2 2 15" xfId="25084"/>
    <cellStyle name="Normal 2 2 2 2 2 15 2" xfId="42161"/>
    <cellStyle name="Normal 2 2 2 2 2 15 3" xfId="42162"/>
    <cellStyle name="Normal 2 2 2 2 2 15 4" xfId="42163"/>
    <cellStyle name="Normal 2 2 2 2 2 15 5" xfId="42164"/>
    <cellStyle name="Normal 2 2 2 2 2 16" xfId="25085"/>
    <cellStyle name="Normal 2 2 2 2 2 16 2" xfId="42165"/>
    <cellStyle name="Normal 2 2 2 2 2 16 3" xfId="42166"/>
    <cellStyle name="Normal 2 2 2 2 2 17" xfId="25086"/>
    <cellStyle name="Normal 2 2 2 2 2 17 2" xfId="42167"/>
    <cellStyle name="Normal 2 2 2 2 2 17 3" xfId="42168"/>
    <cellStyle name="Normal 2 2 2 2 2 18" xfId="25087"/>
    <cellStyle name="Normal 2 2 2 2 2 18 2" xfId="42169"/>
    <cellStyle name="Normal 2 2 2 2 2 18 3" xfId="42170"/>
    <cellStyle name="Normal 2 2 2 2 2 19" xfId="25088"/>
    <cellStyle name="Normal 2 2 2 2 2 19 2" xfId="42171"/>
    <cellStyle name="Normal 2 2 2 2 2 19 2 2" xfId="42172"/>
    <cellStyle name="Normal 2 2 2 2 2 19 2 3" xfId="42173"/>
    <cellStyle name="Normal 2 2 2 2 2 19 3" xfId="42174"/>
    <cellStyle name="Normal 2 2 2 2 2 19 4" xfId="42175"/>
    <cellStyle name="Normal 2 2 2 2 2 2" xfId="23858"/>
    <cellStyle name="Normal 2 2 2 2 2 2 10" xfId="42176"/>
    <cellStyle name="Normal 2 2 2 2 2 2 11" xfId="42177"/>
    <cellStyle name="Normal 2 2 2 2 2 2 12" xfId="42178"/>
    <cellStyle name="Normal 2 2 2 2 2 2 13" xfId="42179"/>
    <cellStyle name="Normal 2 2 2 2 2 2 14" xfId="42180"/>
    <cellStyle name="Normal 2 2 2 2 2 2 15" xfId="42181"/>
    <cellStyle name="Normal 2 2 2 2 2 2 16" xfId="42182"/>
    <cellStyle name="Normal 2 2 2 2 2 2 17" xfId="42183"/>
    <cellStyle name="Normal 2 2 2 2 2 2 18" xfId="42184"/>
    <cellStyle name="Normal 2 2 2 2 2 2 19" xfId="42185"/>
    <cellStyle name="Normal 2 2 2 2 2 2 2" xfId="25089"/>
    <cellStyle name="Normal 2 2 2 2 2 2 2 10" xfId="42186"/>
    <cellStyle name="Normal 2 2 2 2 2 2 2 11" xfId="42187"/>
    <cellStyle name="Normal 2 2 2 2 2 2 2 12" xfId="42188"/>
    <cellStyle name="Normal 2 2 2 2 2 2 2 13" xfId="42189"/>
    <cellStyle name="Normal 2 2 2 2 2 2 2 14" xfId="42190"/>
    <cellStyle name="Normal 2 2 2 2 2 2 2 15" xfId="42191"/>
    <cellStyle name="Normal 2 2 2 2 2 2 2 16" xfId="42192"/>
    <cellStyle name="Normal 2 2 2 2 2 2 2 17" xfId="42193"/>
    <cellStyle name="Normal 2 2 2 2 2 2 2 2" xfId="42194"/>
    <cellStyle name="Normal 2 2 2 2 2 2 2 2 10" xfId="42195"/>
    <cellStyle name="Normal 2 2 2 2 2 2 2 2 11" xfId="42196"/>
    <cellStyle name="Normal 2 2 2 2 2 2 2 2 12" xfId="42197"/>
    <cellStyle name="Normal 2 2 2 2 2 2 2 2 13" xfId="42198"/>
    <cellStyle name="Normal 2 2 2 2 2 2 2 2 14" xfId="42199"/>
    <cellStyle name="Normal 2 2 2 2 2 2 2 2 15" xfId="42200"/>
    <cellStyle name="Normal 2 2 2 2 2 2 2 2 16" xfId="42201"/>
    <cellStyle name="Normal 2 2 2 2 2 2 2 2 2" xfId="42202"/>
    <cellStyle name="Normal 2 2 2 2 2 2 2 2 2 10" xfId="42203"/>
    <cellStyle name="Normal 2 2 2 2 2 2 2 2 2 11" xfId="42204"/>
    <cellStyle name="Normal 2 2 2 2 2 2 2 2 2 12" xfId="42205"/>
    <cellStyle name="Normal 2 2 2 2 2 2 2 2 2 2" xfId="42206"/>
    <cellStyle name="Normal 2 2 2 2 2 2 2 2 2 2 2" xfId="42207"/>
    <cellStyle name="Normal 2 2 2 2 2 2 2 2 2 2 3" xfId="42208"/>
    <cellStyle name="Normal 2 2 2 2 2 2 2 2 2 2 4" xfId="42209"/>
    <cellStyle name="Normal 2 2 2 2 2 2 2 2 2 2 5" xfId="42210"/>
    <cellStyle name="Normal 2 2 2 2 2 2 2 2 2 2 6" xfId="42211"/>
    <cellStyle name="Normal 2 2 2 2 2 2 2 2 2 3" xfId="42212"/>
    <cellStyle name="Normal 2 2 2 2 2 2 2 2 2 4" xfId="42213"/>
    <cellStyle name="Normal 2 2 2 2 2 2 2 2 2 5" xfId="42214"/>
    <cellStyle name="Normal 2 2 2 2 2 2 2 2 2 6" xfId="42215"/>
    <cellStyle name="Normal 2 2 2 2 2 2 2 2 2 7" xfId="42216"/>
    <cellStyle name="Normal 2 2 2 2 2 2 2 2 2 8" xfId="42217"/>
    <cellStyle name="Normal 2 2 2 2 2 2 2 2 2 9" xfId="42218"/>
    <cellStyle name="Normal 2 2 2 2 2 2 2 2 3" xfId="42219"/>
    <cellStyle name="Normal 2 2 2 2 2 2 2 2 4" xfId="42220"/>
    <cellStyle name="Normal 2 2 2 2 2 2 2 2 4 2" xfId="42221"/>
    <cellStyle name="Normal 2 2 2 2 2 2 2 2 4 3" xfId="42222"/>
    <cellStyle name="Normal 2 2 2 2 2 2 2 2 4 4" xfId="42223"/>
    <cellStyle name="Normal 2 2 2 2 2 2 2 2 4 5" xfId="42224"/>
    <cellStyle name="Normal 2 2 2 2 2 2 2 2 4 6" xfId="42225"/>
    <cellStyle name="Normal 2 2 2 2 2 2 2 2 5" xfId="42226"/>
    <cellStyle name="Normal 2 2 2 2 2 2 2 2 6" xfId="42227"/>
    <cellStyle name="Normal 2 2 2 2 2 2 2 2 7" xfId="42228"/>
    <cellStyle name="Normal 2 2 2 2 2 2 2 2 8" xfId="42229"/>
    <cellStyle name="Normal 2 2 2 2 2 2 2 2 9" xfId="42230"/>
    <cellStyle name="Normal 2 2 2 2 2 2 2 3" xfId="42231"/>
    <cellStyle name="Normal 2 2 2 2 2 2 2 4" xfId="42232"/>
    <cellStyle name="Normal 2 2 2 2 2 2 2 4 2" xfId="42233"/>
    <cellStyle name="Normal 2 2 2 2 2 2 2 4 3" xfId="42234"/>
    <cellStyle name="Normal 2 2 2 2 2 2 2 4 4" xfId="42235"/>
    <cellStyle name="Normal 2 2 2 2 2 2 2 4 5" xfId="42236"/>
    <cellStyle name="Normal 2 2 2 2 2 2 2 4 6" xfId="42237"/>
    <cellStyle name="Normal 2 2 2 2 2 2 2 5" xfId="42238"/>
    <cellStyle name="Normal 2 2 2 2 2 2 2 6" xfId="42239"/>
    <cellStyle name="Normal 2 2 2 2 2 2 2 7" xfId="42240"/>
    <cellStyle name="Normal 2 2 2 2 2 2 2 8" xfId="42241"/>
    <cellStyle name="Normal 2 2 2 2 2 2 2 9" xfId="42242"/>
    <cellStyle name="Normal 2 2 2 2 2 2 3" xfId="42243"/>
    <cellStyle name="Normal 2 2 2 2 2 2 3 2" xfId="42244"/>
    <cellStyle name="Normal 2 2 2 2 2 2 3 3" xfId="42245"/>
    <cellStyle name="Normal 2 2 2 2 2 2 3 4" xfId="42246"/>
    <cellStyle name="Normal 2 2 2 2 2 2 4" xfId="42247"/>
    <cellStyle name="Normal 2 2 2 2 2 2 5" xfId="42248"/>
    <cellStyle name="Normal 2 2 2 2 2 2 6" xfId="42249"/>
    <cellStyle name="Normal 2 2 2 2 2 2 6 2" xfId="42250"/>
    <cellStyle name="Normal 2 2 2 2 2 2 6 3" xfId="42251"/>
    <cellStyle name="Normal 2 2 2 2 2 2 6 4" xfId="42252"/>
    <cellStyle name="Normal 2 2 2 2 2 2 6 5" xfId="42253"/>
    <cellStyle name="Normal 2 2 2 2 2 2 6 6" xfId="42254"/>
    <cellStyle name="Normal 2 2 2 2 2 2 7" xfId="42255"/>
    <cellStyle name="Normal 2 2 2 2 2 2 8" xfId="42256"/>
    <cellStyle name="Normal 2 2 2 2 2 2 9" xfId="42257"/>
    <cellStyle name="Normal 2 2 2 2 2 20" xfId="26072"/>
    <cellStyle name="Normal 2 2 2 2 2 20 2" xfId="42258"/>
    <cellStyle name="Normal 2 2 2 2 2 20 3" xfId="42259"/>
    <cellStyle name="Normal 2 2 2 2 2 20 4" xfId="42260"/>
    <cellStyle name="Normal 2 2 2 2 2 21" xfId="25840"/>
    <cellStyle name="Normal 2 2 2 2 2 21 2" xfId="42261"/>
    <cellStyle name="Normal 2 2 2 2 2 21 3" xfId="42262"/>
    <cellStyle name="Normal 2 2 2 2 2 21 4" xfId="42263"/>
    <cellStyle name="Normal 2 2 2 2 2 22" xfId="42264"/>
    <cellStyle name="Normal 2 2 2 2 2 22 2" xfId="42265"/>
    <cellStyle name="Normal 2 2 2 2 2 22 3" xfId="42266"/>
    <cellStyle name="Normal 2 2 2 2 2 23" xfId="42267"/>
    <cellStyle name="Normal 2 2 2 2 2 24" xfId="42268"/>
    <cellStyle name="Normal 2 2 2 2 2 25" xfId="23049"/>
    <cellStyle name="Normal 2 2 2 2 2 3" xfId="25090"/>
    <cellStyle name="Normal 2 2 2 2 2 3 2" xfId="42269"/>
    <cellStyle name="Normal 2 2 2 2 2 3 2 2" xfId="42270"/>
    <cellStyle name="Normal 2 2 2 2 2 3 2 3" xfId="42271"/>
    <cellStyle name="Normal 2 2 2 2 2 3 3" xfId="42272"/>
    <cellStyle name="Normal 2 2 2 2 2 3 4" xfId="42273"/>
    <cellStyle name="Normal 2 2 2 2 2 3 5" xfId="42274"/>
    <cellStyle name="Normal 2 2 2 2 2 3 6" xfId="42275"/>
    <cellStyle name="Normal 2 2 2 2 2 3 7" xfId="42276"/>
    <cellStyle name="Normal 2 2 2 2 2 4" xfId="25091"/>
    <cellStyle name="Normal 2 2 2 2 2 4 2" xfId="42277"/>
    <cellStyle name="Normal 2 2 2 2 2 4 3" xfId="42278"/>
    <cellStyle name="Normal 2 2 2 2 2 4 4" xfId="42279"/>
    <cellStyle name="Normal 2 2 2 2 2 4 5" xfId="42280"/>
    <cellStyle name="Normal 2 2 2 2 2 5" xfId="25092"/>
    <cellStyle name="Normal 2 2 2 2 2 5 2" xfId="42281"/>
    <cellStyle name="Normal 2 2 2 2 2 5 3" xfId="42282"/>
    <cellStyle name="Normal 2 2 2 2 2 5 4" xfId="42283"/>
    <cellStyle name="Normal 2 2 2 2 2 5 5" xfId="42284"/>
    <cellStyle name="Normal 2 2 2 2 2 6" xfId="25093"/>
    <cellStyle name="Normal 2 2 2 2 2 6 10" xfId="42285"/>
    <cellStyle name="Normal 2 2 2 2 2 6 2" xfId="42286"/>
    <cellStyle name="Normal 2 2 2 2 2 6 3" xfId="42287"/>
    <cellStyle name="Normal 2 2 2 2 2 6 4" xfId="42288"/>
    <cellStyle name="Normal 2 2 2 2 2 6 5" xfId="42289"/>
    <cellStyle name="Normal 2 2 2 2 2 6 6" xfId="42290"/>
    <cellStyle name="Normal 2 2 2 2 2 6 7" xfId="42291"/>
    <cellStyle name="Normal 2 2 2 2 2 6 8" xfId="42292"/>
    <cellStyle name="Normal 2 2 2 2 2 6 9" xfId="42293"/>
    <cellStyle name="Normal 2 2 2 2 2 7" xfId="25094"/>
    <cellStyle name="Normal 2 2 2 2 2 7 2" xfId="42294"/>
    <cellStyle name="Normal 2 2 2 2 2 7 3" xfId="42295"/>
    <cellStyle name="Normal 2 2 2 2 2 7 4" xfId="42296"/>
    <cellStyle name="Normal 2 2 2 2 2 7 5" xfId="42297"/>
    <cellStyle name="Normal 2 2 2 2 2 8" xfId="25095"/>
    <cellStyle name="Normal 2 2 2 2 2 8 2" xfId="42298"/>
    <cellStyle name="Normal 2 2 2 2 2 8 3" xfId="42299"/>
    <cellStyle name="Normal 2 2 2 2 2 8 4" xfId="42300"/>
    <cellStyle name="Normal 2 2 2 2 2 8 5" xfId="42301"/>
    <cellStyle name="Normal 2 2 2 2 2 9" xfId="25096"/>
    <cellStyle name="Normal 2 2 2 2 2 9 2" xfId="42302"/>
    <cellStyle name="Normal 2 2 2 2 2 9 3" xfId="42303"/>
    <cellStyle name="Normal 2 2 2 2 2 9 4" xfId="42304"/>
    <cellStyle name="Normal 2 2 2 2 2 9 5" xfId="42305"/>
    <cellStyle name="Normal 2 2 2 2 2_PORTFOLIO" xfId="58900"/>
    <cellStyle name="Normal 2 2 2 2 20" xfId="26071"/>
    <cellStyle name="Normal 2 2 2 2 20 2" xfId="42306"/>
    <cellStyle name="Normal 2 2 2 2 20 3" xfId="42307"/>
    <cellStyle name="Normal 2 2 2 2 20 4" xfId="42308"/>
    <cellStyle name="Normal 2 2 2 2 21" xfId="25839"/>
    <cellStyle name="Normal 2 2 2 2 21 2" xfId="42309"/>
    <cellStyle name="Normal 2 2 2 2 21 3" xfId="42310"/>
    <cellStyle name="Normal 2 2 2 2 21 4" xfId="42311"/>
    <cellStyle name="Normal 2 2 2 2 22" xfId="42312"/>
    <cellStyle name="Normal 2 2 2 2 22 2" xfId="42313"/>
    <cellStyle name="Normal 2 2 2 2 22 3" xfId="42314"/>
    <cellStyle name="Normal 2 2 2 2 23" xfId="42315"/>
    <cellStyle name="Normal 2 2 2 2 24" xfId="42316"/>
    <cellStyle name="Normal 2 2 2 2 25" xfId="23048"/>
    <cellStyle name="Normal 2 2 2 2 3" xfId="11109"/>
    <cellStyle name="Normal 2 2 2 2 3 2" xfId="11110"/>
    <cellStyle name="Normal 2 2 2 2 3 2 2" xfId="11111"/>
    <cellStyle name="Normal 2 2 2 2 3 2 2 2" xfId="11112"/>
    <cellStyle name="Normal 2 2 2 2 3 2 2 2 2" xfId="42318"/>
    <cellStyle name="Normal 2 2 2 2 3 2 2 3" xfId="11113"/>
    <cellStyle name="Normal 2 2 2 2 3 2 2 3 2" xfId="42319"/>
    <cellStyle name="Normal 2 2 2 2 3 2 2 4" xfId="11114"/>
    <cellStyle name="Normal 2 2 2 2 3 2 2 4 2" xfId="42320"/>
    <cellStyle name="Normal 2 2 2 2 3 2 2 5" xfId="42317"/>
    <cellStyle name="Normal 2 2 2 2 3 2 3" xfId="11115"/>
    <cellStyle name="Normal 2 2 2 2 3 2 3 2" xfId="42321"/>
    <cellStyle name="Normal 2 2 2 2 3 2 4" xfId="11116"/>
    <cellStyle name="Normal 2 2 2 2 3 2 4 2" xfId="42322"/>
    <cellStyle name="Normal 2 2 2 2 3 2 5" xfId="11117"/>
    <cellStyle name="Normal 2 2 2 2 3 2 5 2" xfId="42323"/>
    <cellStyle name="Normal 2 2 2 2 3 2 6" xfId="42324"/>
    <cellStyle name="Normal 2 2 2 2 3 2 7" xfId="42325"/>
    <cellStyle name="Normal 2 2 2 2 3 2 8" xfId="25097"/>
    <cellStyle name="Normal 2 2 2 2 3 3" xfId="11118"/>
    <cellStyle name="Normal 2 2 2 2 3 3 2" xfId="11119"/>
    <cellStyle name="Normal 2 2 2 2 3 3 2 2" xfId="42326"/>
    <cellStyle name="Normal 2 2 2 2 3 3 3" xfId="11120"/>
    <cellStyle name="Normal 2 2 2 2 3 3 3 2" xfId="42327"/>
    <cellStyle name="Normal 2 2 2 2 3 3 4" xfId="11121"/>
    <cellStyle name="Normal 2 2 2 2 3 3 4 2" xfId="42328"/>
    <cellStyle name="Normal 2 2 2 2 3 3 5" xfId="26226"/>
    <cellStyle name="Normal 2 2 2 2 3 4" xfId="11122"/>
    <cellStyle name="Normal 2 2 2 2 3 4 2" xfId="42329"/>
    <cellStyle name="Normal 2 2 2 2 3 4 3" xfId="42330"/>
    <cellStyle name="Normal 2 2 2 2 3 4 4" xfId="42331"/>
    <cellStyle name="Normal 2 2 2 2 3 5" xfId="11123"/>
    <cellStyle name="Normal 2 2 2 2 3 5 2" xfId="42333"/>
    <cellStyle name="Normal 2 2 2 2 3 5 3" xfId="42334"/>
    <cellStyle name="Normal 2 2 2 2 3 5 4" xfId="42335"/>
    <cellStyle name="Normal 2 2 2 2 3 5 5" xfId="42332"/>
    <cellStyle name="Normal 2 2 2 2 3 6" xfId="11124"/>
    <cellStyle name="Normal 2 2 2 2 3 6 2" xfId="42337"/>
    <cellStyle name="Normal 2 2 2 2 3 6 3" xfId="42338"/>
    <cellStyle name="Normal 2 2 2 2 3 6 4" xfId="42336"/>
    <cellStyle name="Normal 2 2 2 2 3 7" xfId="42339"/>
    <cellStyle name="Normal 2 2 2 2 3 8" xfId="42340"/>
    <cellStyle name="Normal 2 2 2 2 3 9" xfId="23857"/>
    <cellStyle name="Normal 2 2 2 2 3_PORTFOLIO" xfId="58901"/>
    <cellStyle name="Normal 2 2 2 2 4" xfId="11125"/>
    <cellStyle name="Normal 2 2 2 2 4 2" xfId="11126"/>
    <cellStyle name="Normal 2 2 2 2 4 2 2" xfId="11127"/>
    <cellStyle name="Normal 2 2 2 2 4 2 2 2" xfId="42342"/>
    <cellStyle name="Normal 2 2 2 2 4 2 3" xfId="11128"/>
    <cellStyle name="Normal 2 2 2 2 4 2 4" xfId="11129"/>
    <cellStyle name="Normal 2 2 2 2 4 2 4 2" xfId="42343"/>
    <cellStyle name="Normal 2 2 2 2 4 2 5" xfId="42341"/>
    <cellStyle name="Normal 2 2 2 2 4 3" xfId="42344"/>
    <cellStyle name="Normal 2 2 2 2 4 4" xfId="42345"/>
    <cellStyle name="Normal 2 2 2 2 4 5" xfId="42346"/>
    <cellStyle name="Normal 2 2 2 2 4 6" xfId="42347"/>
    <cellStyle name="Normal 2 2 2 2 4 7" xfId="25098"/>
    <cellStyle name="Normal 2 2 2 2 4_PORTFOLIO" xfId="58902"/>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2 5" xfId="42349"/>
    <cellStyle name="Normal 2 2 2 2 5 2 3" xfId="11136"/>
    <cellStyle name="Normal 2 2 2 2 5 2 4" xfId="11137"/>
    <cellStyle name="Normal 2 2 2 2 5 2 4 2" xfId="42350"/>
    <cellStyle name="Normal 2 2 2 2 5 2 5" xfId="11138"/>
    <cellStyle name="Normal 2 2 2 2 5 2 6" xfId="42348"/>
    <cellStyle name="Normal 2 2 2 2 5 3" xfId="11139"/>
    <cellStyle name="Normal 2 2 2 2 5 3 2" xfId="11140"/>
    <cellStyle name="Normal 2 2 2 2 5 3 3" xfId="11141"/>
    <cellStyle name="Normal 2 2 2 2 5 3 4" xfId="11142"/>
    <cellStyle name="Normal 2 2 2 2 5 3 5" xfId="42351"/>
    <cellStyle name="Normal 2 2 2 2 5 4" xfId="11143"/>
    <cellStyle name="Normal 2 2 2 2 5 4 2" xfId="42352"/>
    <cellStyle name="Normal 2 2 2 2 5 5" xfId="11144"/>
    <cellStyle name="Normal 2 2 2 2 5 6" xfId="11145"/>
    <cellStyle name="Normal 2 2 2 2 5 6 2" xfId="42353"/>
    <cellStyle name="Normal 2 2 2 2 5 7" xfId="25099"/>
    <cellStyle name="Normal 2 2 2 2 5_PORTFOLIO" xfId="58903"/>
    <cellStyle name="Normal 2 2 2 2 6" xfId="11146"/>
    <cellStyle name="Normal 2 2 2 2 6 2" xfId="11147"/>
    <cellStyle name="Normal 2 2 2 2 6 2 2" xfId="11148"/>
    <cellStyle name="Normal 2 2 2 2 6 2 2 2" xfId="42355"/>
    <cellStyle name="Normal 2 2 2 2 6 2 3" xfId="11149"/>
    <cellStyle name="Normal 2 2 2 2 6 2 4" xfId="11150"/>
    <cellStyle name="Normal 2 2 2 2 6 2 4 2" xfId="42356"/>
    <cellStyle name="Normal 2 2 2 2 6 2 5" xfId="42354"/>
    <cellStyle name="Normal 2 2 2 2 6 3" xfId="42357"/>
    <cellStyle name="Normal 2 2 2 2 6 4" xfId="42358"/>
    <cellStyle name="Normal 2 2 2 2 6 5" xfId="42359"/>
    <cellStyle name="Normal 2 2 2 2 6 6" xfId="42360"/>
    <cellStyle name="Normal 2 2 2 2 6 7" xfId="25100"/>
    <cellStyle name="Normal 2 2 2 2 6_PORTFOLIO" xfId="58904"/>
    <cellStyle name="Normal 2 2 2 2 7" xfId="11151"/>
    <cellStyle name="Normal 2 2 2 2 7 10" xfId="42361"/>
    <cellStyle name="Normal 2 2 2 2 7 11" xfId="25101"/>
    <cellStyle name="Normal 2 2 2 2 7 2" xfId="42362"/>
    <cellStyle name="Normal 2 2 2 2 7 3" xfId="42363"/>
    <cellStyle name="Normal 2 2 2 2 7 4" xfId="42364"/>
    <cellStyle name="Normal 2 2 2 2 7 5" xfId="42365"/>
    <cellStyle name="Normal 2 2 2 2 7 6" xfId="42366"/>
    <cellStyle name="Normal 2 2 2 2 7 7" xfId="42367"/>
    <cellStyle name="Normal 2 2 2 2 7 8" xfId="42368"/>
    <cellStyle name="Normal 2 2 2 2 7 9" xfId="42369"/>
    <cellStyle name="Normal 2 2 2 2 7_PORTFOLIO" xfId="58905"/>
    <cellStyle name="Normal 2 2 2 2 8" xfId="25102"/>
    <cellStyle name="Normal 2 2 2 2 8 2" xfId="42370"/>
    <cellStyle name="Normal 2 2 2 2 8 3" xfId="42371"/>
    <cellStyle name="Normal 2 2 2 2 8 4" xfId="42372"/>
    <cellStyle name="Normal 2 2 2 2 8 5" xfId="42373"/>
    <cellStyle name="Normal 2 2 2 2 9" xfId="25103"/>
    <cellStyle name="Normal 2 2 2 2 9 2" xfId="42374"/>
    <cellStyle name="Normal 2 2 2 2 9 3" xfId="42375"/>
    <cellStyle name="Normal 2 2 2 2 9 4" xfId="42376"/>
    <cellStyle name="Normal 2 2 2 2 9 5" xfId="42377"/>
    <cellStyle name="Normal 2 2 2 2_PORTFOLIO" xfId="58906"/>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2 5" xfId="42379"/>
    <cellStyle name="Normal 2 2 2 20 2 3" xfId="11158"/>
    <cellStyle name="Normal 2 2 2 20 2 3 2" xfId="42380"/>
    <cellStyle name="Normal 2 2 2 20 2 4" xfId="11159"/>
    <cellStyle name="Normal 2 2 2 20 2 5" xfId="11160"/>
    <cellStyle name="Normal 2 2 2 20 2 6" xfId="42378"/>
    <cellStyle name="Normal 2 2 2 20 3" xfId="11161"/>
    <cellStyle name="Normal 2 2 2 20 3 2" xfId="42381"/>
    <cellStyle name="Normal 2 2 2 20 4" xfId="11162"/>
    <cellStyle name="Normal 2 2 2 20 4 2" xfId="11163"/>
    <cellStyle name="Normal 2 2 2 20 4 3" xfId="11164"/>
    <cellStyle name="Normal 2 2 2 20 4 4" xfId="11165"/>
    <cellStyle name="Normal 2 2 2 20 4 5" xfId="42382"/>
    <cellStyle name="Normal 2 2 2 20 5" xfId="11166"/>
    <cellStyle name="Normal 2 2 2 20 5 2" xfId="42383"/>
    <cellStyle name="Normal 2 2 2 20 6" xfId="11167"/>
    <cellStyle name="Normal 2 2 2 20 7" xfId="11168"/>
    <cellStyle name="Normal 2 2 2 20 8" xfId="25104"/>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2 5" xfId="42385"/>
    <cellStyle name="Normal 2 2 2 21 2 3" xfId="11175"/>
    <cellStyle name="Normal 2 2 2 21 2 3 2" xfId="42386"/>
    <cellStyle name="Normal 2 2 2 21 2 4" xfId="11176"/>
    <cellStyle name="Normal 2 2 2 21 2 5" xfId="11177"/>
    <cellStyle name="Normal 2 2 2 21 2 6" xfId="42384"/>
    <cellStyle name="Normal 2 2 2 21 3" xfId="11178"/>
    <cellStyle name="Normal 2 2 2 21 3 2" xfId="42387"/>
    <cellStyle name="Normal 2 2 2 21 4" xfId="11179"/>
    <cellStyle name="Normal 2 2 2 21 4 2" xfId="11180"/>
    <cellStyle name="Normal 2 2 2 21 4 3" xfId="11181"/>
    <cellStyle name="Normal 2 2 2 21 4 4" xfId="11182"/>
    <cellStyle name="Normal 2 2 2 21 4 5" xfId="42388"/>
    <cellStyle name="Normal 2 2 2 21 5" xfId="11183"/>
    <cellStyle name="Normal 2 2 2 21 5 2" xfId="42389"/>
    <cellStyle name="Normal 2 2 2 21 6" xfId="11184"/>
    <cellStyle name="Normal 2 2 2 21 7" xfId="11185"/>
    <cellStyle name="Normal 2 2 2 21 8" xfId="25105"/>
    <cellStyle name="Normal 2 2 2 22" xfId="11186"/>
    <cellStyle name="Normal 2 2 2 22 2" xfId="11187"/>
    <cellStyle name="Normal 2 2 2 22 2 2" xfId="42390"/>
    <cellStyle name="Normal 2 2 2 22 3" xfId="11188"/>
    <cellStyle name="Normal 2 2 2 22 3 2" xfId="42391"/>
    <cellStyle name="Normal 2 2 2 22 4" xfId="11189"/>
    <cellStyle name="Normal 2 2 2 22 4 2" xfId="42392"/>
    <cellStyle name="Normal 2 2 2 22 5" xfId="26070"/>
    <cellStyle name="Normal 2 2 2 23" xfId="25831"/>
    <cellStyle name="Normal 2 2 2 23 2" xfId="42393"/>
    <cellStyle name="Normal 2 2 2 23 3" xfId="42394"/>
    <cellStyle name="Normal 2 2 2 23 4" xfId="42395"/>
    <cellStyle name="Normal 2 2 2 24" xfId="42396"/>
    <cellStyle name="Normal 2 2 2 24 2" xfId="42397"/>
    <cellStyle name="Normal 2 2 2 24 3" xfId="42398"/>
    <cellStyle name="Normal 2 2 2 25" xfId="42399"/>
    <cellStyle name="Normal 2 2 2 26" xfId="42400"/>
    <cellStyle name="Normal 2 2 2 27" xfId="23047"/>
    <cellStyle name="Normal 2 2 2 3" xfId="11190"/>
    <cellStyle name="Normal 2 2 2 3 10" xfId="42401"/>
    <cellStyle name="Normal 2 2 2 3 11" xfId="23050"/>
    <cellStyle name="Normal 2 2 2 3 12" xfId="22319"/>
    <cellStyle name="Normal 2 2 2 3 2" xfId="11191"/>
    <cellStyle name="Normal 2 2 2 3 2 2" xfId="26227"/>
    <cellStyle name="Normal 2 2 2 3 2 2 2" xfId="42402"/>
    <cellStyle name="Normal 2 2 2 3 2 2 3" xfId="42403"/>
    <cellStyle name="Normal 2 2 2 3 2 2 4" xfId="42404"/>
    <cellStyle name="Normal 2 2 2 3 2 2 5" xfId="42405"/>
    <cellStyle name="Normal 2 2 2 3 2 2 6" xfId="42406"/>
    <cellStyle name="Normal 2 2 2 3 2 3" xfId="25842"/>
    <cellStyle name="Normal 2 2 2 3 2 3 2" xfId="42407"/>
    <cellStyle name="Normal 2 2 2 3 2 3 3" xfId="42408"/>
    <cellStyle name="Normal 2 2 2 3 2 3 4" xfId="42409"/>
    <cellStyle name="Normal 2 2 2 3 2 4" xfId="42410"/>
    <cellStyle name="Normal 2 2 2 3 2 4 2" xfId="42411"/>
    <cellStyle name="Normal 2 2 2 3 2 4 3" xfId="42412"/>
    <cellStyle name="Normal 2 2 2 3 2 4 4" xfId="42413"/>
    <cellStyle name="Normal 2 2 2 3 2 5" xfId="42414"/>
    <cellStyle name="Normal 2 2 2 3 2 6" xfId="42415"/>
    <cellStyle name="Normal 2 2 2 3 2 7" xfId="42416"/>
    <cellStyle name="Normal 2 2 2 3 2 8" xfId="42417"/>
    <cellStyle name="Normal 2 2 2 3 2 9" xfId="23859"/>
    <cellStyle name="Normal 2 2 2 3 2_PORTFOLIO" xfId="58907"/>
    <cellStyle name="Normal 2 2 2 3 3" xfId="11192"/>
    <cellStyle name="Normal 2 2 2 3 3 2" xfId="42418"/>
    <cellStyle name="Normal 2 2 2 3 3 2 2" xfId="42419"/>
    <cellStyle name="Normal 2 2 2 3 3 2 3" xfId="42420"/>
    <cellStyle name="Normal 2 2 2 3 3 2 4" xfId="42421"/>
    <cellStyle name="Normal 2 2 2 3 3 3" xfId="42422"/>
    <cellStyle name="Normal 2 2 2 3 3 4" xfId="42423"/>
    <cellStyle name="Normal 2 2 2 3 3 5" xfId="42424"/>
    <cellStyle name="Normal 2 2 2 3 3 6" xfId="25106"/>
    <cellStyle name="Normal 2 2 2 3 4" xfId="11193"/>
    <cellStyle name="Normal 2 2 2 3 4 2" xfId="42425"/>
    <cellStyle name="Normal 2 2 2 3 4 3" xfId="42426"/>
    <cellStyle name="Normal 2 2 2 3 4 4" xfId="42427"/>
    <cellStyle name="Normal 2 2 2 3 5" xfId="25841"/>
    <cellStyle name="Normal 2 2 2 3 5 2" xfId="42428"/>
    <cellStyle name="Normal 2 2 2 3 5 3" xfId="42429"/>
    <cellStyle name="Normal 2 2 2 3 5 4" xfId="42430"/>
    <cellStyle name="Normal 2 2 2 3 6" xfId="42431"/>
    <cellStyle name="Normal 2 2 2 3 6 2" xfId="42432"/>
    <cellStyle name="Normal 2 2 2 3 6 3" xfId="42433"/>
    <cellStyle name="Normal 2 2 2 3 6 4" xfId="42434"/>
    <cellStyle name="Normal 2 2 2 3 7" xfId="42435"/>
    <cellStyle name="Normal 2 2 2 3 8" xfId="42436"/>
    <cellStyle name="Normal 2 2 2 3 9" xfId="42437"/>
    <cellStyle name="Normal 2 2 2 3_PORTFOLIO" xfId="58908"/>
    <cellStyle name="Normal 2 2 2 4" xfId="11194"/>
    <cellStyle name="Normal 2 2 2 4 10" xfId="23437"/>
    <cellStyle name="Normal 2 2 2 4 2" xfId="11195"/>
    <cellStyle name="Normal 2 2 2 4 2 2" xfId="26258"/>
    <cellStyle name="Normal 2 2 2 4 2 2 2" xfId="42438"/>
    <cellStyle name="Normal 2 2 2 4 2 2 3" xfId="42439"/>
    <cellStyle name="Normal 2 2 2 4 2 2 4" xfId="42440"/>
    <cellStyle name="Normal 2 2 2 4 2 3" xfId="25844"/>
    <cellStyle name="Normal 2 2 2 4 2 3 2" xfId="42441"/>
    <cellStyle name="Normal 2 2 2 4 2 3 3" xfId="42442"/>
    <cellStyle name="Normal 2 2 2 4 2 3 4" xfId="42443"/>
    <cellStyle name="Normal 2 2 2 4 2 4" xfId="42444"/>
    <cellStyle name="Normal 2 2 2 4 2 4 2" xfId="42445"/>
    <cellStyle name="Normal 2 2 2 4 2 4 3" xfId="42446"/>
    <cellStyle name="Normal 2 2 2 4 2 4 4" xfId="42447"/>
    <cellStyle name="Normal 2 2 2 4 2 5" xfId="42448"/>
    <cellStyle name="Normal 2 2 2 4 2 6" xfId="42449"/>
    <cellStyle name="Normal 2 2 2 4 2 7" xfId="42450"/>
    <cellStyle name="Normal 2 2 2 4 2 8" xfId="42451"/>
    <cellStyle name="Normal 2 2 2 4 2 9" xfId="24232"/>
    <cellStyle name="Normal 2 2 2 4 2_PORTFOLIO" xfId="58909"/>
    <cellStyle name="Normal 2 2 2 4 3" xfId="25107"/>
    <cellStyle name="Normal 2 2 2 4 3 2" xfId="42452"/>
    <cellStyle name="Normal 2 2 2 4 3 2 2" xfId="42453"/>
    <cellStyle name="Normal 2 2 2 4 3 2 3" xfId="42454"/>
    <cellStyle name="Normal 2 2 2 4 3 2 4" xfId="42455"/>
    <cellStyle name="Normal 2 2 2 4 3 3" xfId="42456"/>
    <cellStyle name="Normal 2 2 2 4 3 4" xfId="42457"/>
    <cellStyle name="Normal 2 2 2 4 3 5" xfId="42458"/>
    <cellStyle name="Normal 2 2 2 4 4" xfId="26223"/>
    <cellStyle name="Normal 2 2 2 4 4 2" xfId="42459"/>
    <cellStyle name="Normal 2 2 2 4 4 3" xfId="42460"/>
    <cellStyle name="Normal 2 2 2 4 4 4" xfId="42461"/>
    <cellStyle name="Normal 2 2 2 4 5" xfId="25843"/>
    <cellStyle name="Normal 2 2 2 4 5 2" xfId="42462"/>
    <cellStyle name="Normal 2 2 2 4 5 3" xfId="42463"/>
    <cellStyle name="Normal 2 2 2 4 5 4" xfId="42464"/>
    <cellStyle name="Normal 2 2 2 4 6" xfId="42465"/>
    <cellStyle name="Normal 2 2 2 4 6 2" xfId="42466"/>
    <cellStyle name="Normal 2 2 2 4 6 3" xfId="42467"/>
    <cellStyle name="Normal 2 2 2 4 7" xfId="42468"/>
    <cellStyle name="Normal 2 2 2 4 7 2" xfId="42469"/>
    <cellStyle name="Normal 2 2 2 4 7 3" xfId="42470"/>
    <cellStyle name="Normal 2 2 2 4 8" xfId="42471"/>
    <cellStyle name="Normal 2 2 2 4 9" xfId="42472"/>
    <cellStyle name="Normal 2 2 2 4_PORTFOLIO" xfId="58910"/>
    <cellStyle name="Normal 2 2 2 5" xfId="11196"/>
    <cellStyle name="Normal 2 2 2 5 2" xfId="11197"/>
    <cellStyle name="Normal 2 2 2 5 2 2" xfId="26269"/>
    <cellStyle name="Normal 2 2 2 5 2 2 2" xfId="42473"/>
    <cellStyle name="Normal 2 2 2 5 2 2 3" xfId="42474"/>
    <cellStyle name="Normal 2 2 2 5 2 3" xfId="25846"/>
    <cellStyle name="Normal 2 2 2 5 2 3 2" xfId="42475"/>
    <cellStyle name="Normal 2 2 2 5 2 3 3" xfId="42476"/>
    <cellStyle name="Normal 2 2 2 5 2 4" xfId="42477"/>
    <cellStyle name="Normal 2 2 2 5 2 4 2" xfId="42478"/>
    <cellStyle name="Normal 2 2 2 5 2 4 3" xfId="42479"/>
    <cellStyle name="Normal 2 2 2 5 2 5" xfId="42480"/>
    <cellStyle name="Normal 2 2 2 5 2 6" xfId="42481"/>
    <cellStyle name="Normal 2 2 2 5 2 7" xfId="42482"/>
    <cellStyle name="Normal 2 2 2 5 2 8" xfId="25108"/>
    <cellStyle name="Normal 2 2 2 5 2_PORTFOLIO" xfId="58911"/>
    <cellStyle name="Normal 2 2 2 5 3" xfId="26225"/>
    <cellStyle name="Normal 2 2 2 5 3 2" xfId="42483"/>
    <cellStyle name="Normal 2 2 2 5 3 3" xfId="42484"/>
    <cellStyle name="Normal 2 2 2 5 3 4" xfId="42485"/>
    <cellStyle name="Normal 2 2 2 5 4" xfId="25845"/>
    <cellStyle name="Normal 2 2 2 5 4 2" xfId="42486"/>
    <cellStyle name="Normal 2 2 2 5 4 3" xfId="42487"/>
    <cellStyle name="Normal 2 2 2 5 4 4" xfId="42488"/>
    <cellStyle name="Normal 2 2 2 5 5" xfId="42489"/>
    <cellStyle name="Normal 2 2 2 5 5 2" xfId="42490"/>
    <cellStyle name="Normal 2 2 2 5 5 3" xfId="42491"/>
    <cellStyle name="Normal 2 2 2 5 6" xfId="42492"/>
    <cellStyle name="Normal 2 2 2 5 6 2" xfId="42493"/>
    <cellStyle name="Normal 2 2 2 5 6 3" xfId="42494"/>
    <cellStyle name="Normal 2 2 2 5 7" xfId="42495"/>
    <cellStyle name="Normal 2 2 2 5 8" xfId="42496"/>
    <cellStyle name="Normal 2 2 2 5 9" xfId="23856"/>
    <cellStyle name="Normal 2 2 2 5_PORTFOLIO" xfId="58912"/>
    <cellStyle name="Normal 2 2 2 6" xfId="11198"/>
    <cellStyle name="Normal 2 2 2 6 10" xfId="11199"/>
    <cellStyle name="Normal 2 2 2 6 10 2" xfId="11200"/>
    <cellStyle name="Normal 2 2 2 6 10 3" xfId="11201"/>
    <cellStyle name="Normal 2 2 2 6 10 3 2" xfId="42497"/>
    <cellStyle name="Normal 2 2 2 6 10 4" xfId="11202"/>
    <cellStyle name="Normal 2 2 2 6 11" xfId="11203"/>
    <cellStyle name="Normal 2 2 2 6 11 2" xfId="42499"/>
    <cellStyle name="Normal 2 2 2 6 11 3" xfId="42500"/>
    <cellStyle name="Normal 2 2 2 6 11 4" xfId="42498"/>
    <cellStyle name="Normal 2 2 2 6 12" xfId="11204"/>
    <cellStyle name="Normal 2 2 2 6 13" xfId="11205"/>
    <cellStyle name="Normal 2 2 2 6 13 2" xfId="42501"/>
    <cellStyle name="Normal 2 2 2 6 14" xfId="25109"/>
    <cellStyle name="Normal 2 2 2 6 2" xfId="11206"/>
    <cellStyle name="Normal 2 2 2 6 2 10" xfId="42502"/>
    <cellStyle name="Normal 2 2 2 6 2 11" xfId="42503"/>
    <cellStyle name="Normal 2 2 2 6 2 2" xfId="11207"/>
    <cellStyle name="Normal 2 2 2 6 2 2 2" xfId="11208"/>
    <cellStyle name="Normal 2 2 2 6 2 2 2 2" xfId="42504"/>
    <cellStyle name="Normal 2 2 2 6 2 2 2 3" xfId="42505"/>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4 5" xfId="42506"/>
    <cellStyle name="Normal 2 2 2 6 2 2 5" xfId="11221"/>
    <cellStyle name="Normal 2 2 2 6 2 2 6" xfId="11222"/>
    <cellStyle name="Normal 2 2 2 6 2 2 7" xfId="11223"/>
    <cellStyle name="Normal 2 2 2 6 2 2_PORTFOLIO" xfId="58913"/>
    <cellStyle name="Normal 2 2 2 6 2 3" xfId="11224"/>
    <cellStyle name="Normal 2 2 2 6 2 3 2" xfId="42507"/>
    <cellStyle name="Normal 2 2 2 6 2 3 3" xfId="42508"/>
    <cellStyle name="Normal 2 2 2 6 2 4" xfId="11225"/>
    <cellStyle name="Normal 2 2 2 6 2 4 2" xfId="42509"/>
    <cellStyle name="Normal 2 2 2 6 2 4 3" xfId="42510"/>
    <cellStyle name="Normal 2 2 2 6 2 5" xfId="11226"/>
    <cellStyle name="Normal 2 2 2 6 2 5 2" xfId="42511"/>
    <cellStyle name="Normal 2 2 2 6 2 5 3" xfId="42512"/>
    <cellStyle name="Normal 2 2 2 6 2 6" xfId="11227"/>
    <cellStyle name="Normal 2 2 2 6 2 6 2" xfId="42513"/>
    <cellStyle name="Normal 2 2 2 6 2 6 3" xfId="42514"/>
    <cellStyle name="Normal 2 2 2 6 2 7" xfId="11228"/>
    <cellStyle name="Normal 2 2 2 6 2 7 2" xfId="42515"/>
    <cellStyle name="Normal 2 2 2 6 2 7 3" xfId="42516"/>
    <cellStyle name="Normal 2 2 2 6 2 8" xfId="11229"/>
    <cellStyle name="Normal 2 2 2 6 2 8 2" xfId="42517"/>
    <cellStyle name="Normal 2 2 2 6 2 8 3" xfId="42518"/>
    <cellStyle name="Normal 2 2 2 6 2 9" xfId="42519"/>
    <cellStyle name="Normal 2 2 2 6 2_PORTFOLIO" xfId="58914"/>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3 5" xfId="42520"/>
    <cellStyle name="Normal 2 2 2 6 3 2 4" xfId="11244"/>
    <cellStyle name="Normal 2 2 2 6 3 2 5" xfId="11245"/>
    <cellStyle name="Normal 2 2 2 6 3 2 6" xfId="11246"/>
    <cellStyle name="Normal 2 2 2 6 3 3" xfId="42521"/>
    <cellStyle name="Normal 2 2 2 6 3 4" xfId="42522"/>
    <cellStyle name="Normal 2 2 2 6 3 5" xfId="42523"/>
    <cellStyle name="Normal 2 2 2 6 3_PORTFOLIO" xfId="58915"/>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3 5" xfId="42524"/>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3 5" xfId="4252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3 5" xfId="42526"/>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3 5" xfId="4252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3 5" xfId="42528"/>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2 5" xfId="42529"/>
    <cellStyle name="Normal 2 2 2 6 9 3" xfId="11332"/>
    <cellStyle name="Normal 2 2 2 6 9 3 2" xfId="42530"/>
    <cellStyle name="Normal 2 2 2 6 9 4" xfId="11333"/>
    <cellStyle name="Normal 2 2 2 6 9 5" xfId="11334"/>
    <cellStyle name="Normal 2 2 2 6 9 6" xfId="26270"/>
    <cellStyle name="Normal 2 2 2 6_PORTFOLIO" xfId="58916"/>
    <cellStyle name="Normal 2 2 2 7" xfId="11335"/>
    <cellStyle name="Normal 2 2 2 7 10" xfId="42531"/>
    <cellStyle name="Normal 2 2 2 7 11" xfId="42532"/>
    <cellStyle name="Normal 2 2 2 7 12" xfId="25110"/>
    <cellStyle name="Normal 2 2 2 7 2" xfId="26271"/>
    <cellStyle name="Normal 2 2 2 7 2 2" xfId="42533"/>
    <cellStyle name="Normal 2 2 2 7 2 3" xfId="42534"/>
    <cellStyle name="Normal 2 2 2 7 2 4" xfId="42535"/>
    <cellStyle name="Normal 2 2 2 7 3" xfId="25847"/>
    <cellStyle name="Normal 2 2 2 7 3 2" xfId="42536"/>
    <cellStyle name="Normal 2 2 2 7 3 3" xfId="42537"/>
    <cellStyle name="Normal 2 2 2 7 3 4" xfId="42538"/>
    <cellStyle name="Normal 2 2 2 7 4" xfId="42539"/>
    <cellStyle name="Normal 2 2 2 7 4 2" xfId="42540"/>
    <cellStyle name="Normal 2 2 2 7 4 3" xfId="42541"/>
    <cellStyle name="Normal 2 2 2 7 5" xfId="42542"/>
    <cellStyle name="Normal 2 2 2 7 6" xfId="42543"/>
    <cellStyle name="Normal 2 2 2 7 7" xfId="42544"/>
    <cellStyle name="Normal 2 2 2 7 8" xfId="42545"/>
    <cellStyle name="Normal 2 2 2 7 9" xfId="42546"/>
    <cellStyle name="Normal 2 2 2 7_PORTFOLIO" xfId="58917"/>
    <cellStyle name="Normal 2 2 2 8" xfId="11336"/>
    <cellStyle name="Normal 2 2 2 8 2" xfId="26272"/>
    <cellStyle name="Normal 2 2 2 8 2 2" xfId="42547"/>
    <cellStyle name="Normal 2 2 2 8 2 3" xfId="42548"/>
    <cellStyle name="Normal 2 2 2 8 2 4" xfId="42549"/>
    <cellStyle name="Normal 2 2 2 8 3" xfId="25848"/>
    <cellStyle name="Normal 2 2 2 8 3 2" xfId="42550"/>
    <cellStyle name="Normal 2 2 2 8 3 3" xfId="42551"/>
    <cellStyle name="Normal 2 2 2 8 3 4" xfId="42552"/>
    <cellStyle name="Normal 2 2 2 8 4" xfId="42553"/>
    <cellStyle name="Normal 2 2 2 8 4 2" xfId="42554"/>
    <cellStyle name="Normal 2 2 2 8 4 3" xfId="42555"/>
    <cellStyle name="Normal 2 2 2 8 5" xfId="42556"/>
    <cellStyle name="Normal 2 2 2 8 6" xfId="42557"/>
    <cellStyle name="Normal 2 2 2 8 7" xfId="25111"/>
    <cellStyle name="Normal 2 2 2 8_PORTFOLIO" xfId="58918"/>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2 5" xfId="42558"/>
    <cellStyle name="Normal 2 2 2 9 2 3" xfId="11343"/>
    <cellStyle name="Normal 2 2 2 9 2 3 2" xfId="42559"/>
    <cellStyle name="Normal 2 2 2 9 2 4" xfId="11344"/>
    <cellStyle name="Normal 2 2 2 9 2 4 2" xfId="42560"/>
    <cellStyle name="Normal 2 2 2 9 2 5" xfId="11345"/>
    <cellStyle name="Normal 2 2 2 9 2 6" xfId="26273"/>
    <cellStyle name="Normal 2 2 2 9 3" xfId="11346"/>
    <cellStyle name="Normal 2 2 2 9 3 2" xfId="11347"/>
    <cellStyle name="Normal 2 2 2 9 3 2 2" xfId="42561"/>
    <cellStyle name="Normal 2 2 2 9 3 3" xfId="11348"/>
    <cellStyle name="Normal 2 2 2 9 3 4" xfId="11349"/>
    <cellStyle name="Normal 2 2 2 9 3 4 2" xfId="42562"/>
    <cellStyle name="Normal 2 2 2 9 4" xfId="11350"/>
    <cellStyle name="Normal 2 2 2 9 4 2" xfId="42564"/>
    <cellStyle name="Normal 2 2 2 9 4 3" xfId="42565"/>
    <cellStyle name="Normal 2 2 2 9 4 4" xfId="42563"/>
    <cellStyle name="Normal 2 2 2 9 5" xfId="11351"/>
    <cellStyle name="Normal 2 2 2 9 6" xfId="11352"/>
    <cellStyle name="Normal 2 2 2 9 6 2" xfId="42566"/>
    <cellStyle name="Normal 2 2 2 9 7" xfId="25112"/>
    <cellStyle name="Normal 2 2 2 9_PORTFOLIO" xfId="58919"/>
    <cellStyle name="Normal 2 2 2_Guarantees" xfId="11353"/>
    <cellStyle name="Normal 2 2 20" xfId="11354"/>
    <cellStyle name="Normal 2 2 20 10" xfId="42567"/>
    <cellStyle name="Normal 2 2 20 11" xfId="42568"/>
    <cellStyle name="Normal 2 2 20 12" xfId="23362"/>
    <cellStyle name="Normal 2 2 20 2" xfId="11355"/>
    <cellStyle name="Normal 2 2 20 2 2" xfId="11356"/>
    <cellStyle name="Normal 2 2 20 2 2 2" xfId="42569"/>
    <cellStyle name="Normal 2 2 20 2 2 2 2" xfId="42570"/>
    <cellStyle name="Normal 2 2 20 2 2 2 3" xfId="42571"/>
    <cellStyle name="Normal 2 2 20 2 2 3" xfId="42572"/>
    <cellStyle name="Normal 2 2 20 2 2 4" xfId="42573"/>
    <cellStyle name="Normal 2 2 20 2 2 5" xfId="25113"/>
    <cellStyle name="Normal 2 2 20 2 3" xfId="11357"/>
    <cellStyle name="Normal 2 2 20 2 3 2" xfId="11358"/>
    <cellStyle name="Normal 2 2 20 2 3 2 2" xfId="42575"/>
    <cellStyle name="Normal 2 2 20 2 3 3" xfId="11359"/>
    <cellStyle name="Normal 2 2 20 2 3 3 2" xfId="42576"/>
    <cellStyle name="Normal 2 2 20 2 3 4" xfId="11360"/>
    <cellStyle name="Normal 2 2 20 2 3 5" xfId="42574"/>
    <cellStyle name="Normal 2 2 20 2 4" xfId="11361"/>
    <cellStyle name="Normal 2 2 20 2 4 2" xfId="42578"/>
    <cellStyle name="Normal 2 2 20 2 4 3" xfId="42579"/>
    <cellStyle name="Normal 2 2 20 2 4 4" xfId="42577"/>
    <cellStyle name="Normal 2 2 20 2 5" xfId="11362"/>
    <cellStyle name="Normal 2 2 20 2 5 2" xfId="42580"/>
    <cellStyle name="Normal 2 2 20 2 6" xfId="11363"/>
    <cellStyle name="Normal 2 2 20 2 6 2" xfId="42581"/>
    <cellStyle name="Normal 2 2 20 2 7" xfId="42582"/>
    <cellStyle name="Normal 2 2 20 2 8" xfId="24160"/>
    <cellStyle name="Normal 2 2 20 3" xfId="11364"/>
    <cellStyle name="Normal 2 2 20 3 2" xfId="11365"/>
    <cellStyle name="Normal 2 2 20 3 2 2" xfId="42583"/>
    <cellStyle name="Normal 2 2 20 3 3" xfId="11366"/>
    <cellStyle name="Normal 2 2 20 3 3 2" xfId="42584"/>
    <cellStyle name="Normal 2 2 20 3 4" xfId="11367"/>
    <cellStyle name="Normal 2 2 20 3 5" xfId="25114"/>
    <cellStyle name="Normal 2 2 20 4" xfId="11368"/>
    <cellStyle name="Normal 2 2 20 4 2" xfId="42585"/>
    <cellStyle name="Normal 2 2 20 4 3" xfId="42586"/>
    <cellStyle name="Normal 2 2 20 4 4" xfId="25115"/>
    <cellStyle name="Normal 2 2 20 5" xfId="11369"/>
    <cellStyle name="Normal 2 2 20 5 2" xfId="42587"/>
    <cellStyle name="Normal 2 2 20 5 3" xfId="42588"/>
    <cellStyle name="Normal 2 2 20 5 4" xfId="25116"/>
    <cellStyle name="Normal 2 2 20 6" xfId="11370"/>
    <cellStyle name="Normal 2 2 20 6 2" xfId="42589"/>
    <cellStyle name="Normal 2 2 20 6 2 2" xfId="42590"/>
    <cellStyle name="Normal 2 2 20 6 2 3" xfId="42591"/>
    <cellStyle name="Normal 2 2 20 6 3" xfId="42592"/>
    <cellStyle name="Normal 2 2 20 6 4" xfId="42593"/>
    <cellStyle name="Normal 2 2 20 6 5" xfId="25117"/>
    <cellStyle name="Normal 2 2 20 7" xfId="26200"/>
    <cellStyle name="Normal 2 2 20 7 2" xfId="42594"/>
    <cellStyle name="Normal 2 2 20 7 3" xfId="42595"/>
    <cellStyle name="Normal 2 2 20 8" xfId="25983"/>
    <cellStyle name="Normal 2 2 20 8 2" xfId="42596"/>
    <cellStyle name="Normal 2 2 20 8 3" xfId="42597"/>
    <cellStyle name="Normal 2 2 20 9" xfId="42598"/>
    <cellStyle name="Normal 2 2 20_PORTFOLIO" xfId="58920"/>
    <cellStyle name="Normal 2 2 21" xfId="11371"/>
    <cellStyle name="Normal 2 2 21 10" xfId="42599"/>
    <cellStyle name="Normal 2 2 21 11" xfId="23363"/>
    <cellStyle name="Normal 2 2 21 2" xfId="11372"/>
    <cellStyle name="Normal 2 2 21 2 2" xfId="25118"/>
    <cellStyle name="Normal 2 2 21 2 2 2" xfId="42600"/>
    <cellStyle name="Normal 2 2 21 2 2 2 2" xfId="42601"/>
    <cellStyle name="Normal 2 2 21 2 2 2 3" xfId="42602"/>
    <cellStyle name="Normal 2 2 21 2 2 3" xfId="42603"/>
    <cellStyle name="Normal 2 2 21 2 2 4" xfId="42604"/>
    <cellStyle name="Normal 2 2 21 2 3" xfId="42605"/>
    <cellStyle name="Normal 2 2 21 2 3 2" xfId="42606"/>
    <cellStyle name="Normal 2 2 21 2 3 3" xfId="42607"/>
    <cellStyle name="Normal 2 2 21 2 4" xfId="42608"/>
    <cellStyle name="Normal 2 2 21 2 4 2" xfId="42609"/>
    <cellStyle name="Normal 2 2 21 2 4 3" xfId="42610"/>
    <cellStyle name="Normal 2 2 21 2 5" xfId="42611"/>
    <cellStyle name="Normal 2 2 21 2 6" xfId="42612"/>
    <cellStyle name="Normal 2 2 21 2 7" xfId="42613"/>
    <cellStyle name="Normal 2 2 21 2 8" xfId="24161"/>
    <cellStyle name="Normal 2 2 21 3" xfId="11373"/>
    <cellStyle name="Normal 2 2 21 3 2" xfId="11374"/>
    <cellStyle name="Normal 2 2 21 3 2 2" xfId="42614"/>
    <cellStyle name="Normal 2 2 21 3 3" xfId="11375"/>
    <cellStyle name="Normal 2 2 21 3 3 2" xfId="42615"/>
    <cellStyle name="Normal 2 2 21 3 4" xfId="11376"/>
    <cellStyle name="Normal 2 2 21 3 5" xfId="25119"/>
    <cellStyle name="Normal 2 2 21 4" xfId="25120"/>
    <cellStyle name="Normal 2 2 21 4 2" xfId="42616"/>
    <cellStyle name="Normal 2 2 21 4 3" xfId="42617"/>
    <cellStyle name="Normal 2 2 21 5" xfId="25121"/>
    <cellStyle name="Normal 2 2 21 5 2" xfId="42618"/>
    <cellStyle name="Normal 2 2 21 5 3" xfId="42619"/>
    <cellStyle name="Normal 2 2 21 6" xfId="25122"/>
    <cellStyle name="Normal 2 2 21 6 2" xfId="42620"/>
    <cellStyle name="Normal 2 2 21 6 2 2" xfId="42621"/>
    <cellStyle name="Normal 2 2 21 6 2 3" xfId="42622"/>
    <cellStyle name="Normal 2 2 21 6 3" xfId="42623"/>
    <cellStyle name="Normal 2 2 21 6 4" xfId="42624"/>
    <cellStyle name="Normal 2 2 21 7" xfId="42625"/>
    <cellStyle name="Normal 2 2 21 7 2" xfId="42626"/>
    <cellStyle name="Normal 2 2 21 7 3" xfId="42627"/>
    <cellStyle name="Normal 2 2 21 8" xfId="42628"/>
    <cellStyle name="Normal 2 2 21 9" xfId="42629"/>
    <cellStyle name="Normal 2 2 21_PORTFOLIO" xfId="58921"/>
    <cellStyle name="Normal 2 2 22" xfId="11377"/>
    <cellStyle name="Normal 2 2 22 10" xfId="42630"/>
    <cellStyle name="Normal 2 2 22 11" xfId="23364"/>
    <cellStyle name="Normal 2 2 22 2" xfId="11378"/>
    <cellStyle name="Normal 2 2 22 2 2" xfId="11379"/>
    <cellStyle name="Normal 2 2 22 2 2 2" xfId="42631"/>
    <cellStyle name="Normal 2 2 22 2 2 2 2" xfId="42632"/>
    <cellStyle name="Normal 2 2 22 2 2 2 3" xfId="42633"/>
    <cellStyle name="Normal 2 2 22 2 2 3" xfId="42634"/>
    <cellStyle name="Normal 2 2 22 2 2 4" xfId="42635"/>
    <cellStyle name="Normal 2 2 22 2 2 5" xfId="25123"/>
    <cellStyle name="Normal 2 2 22 2 3" xfId="11380"/>
    <cellStyle name="Normal 2 2 22 2 3 2" xfId="11381"/>
    <cellStyle name="Normal 2 2 22 2 3 2 2" xfId="42637"/>
    <cellStyle name="Normal 2 2 22 2 3 3" xfId="11382"/>
    <cellStyle name="Normal 2 2 22 2 3 3 2" xfId="42638"/>
    <cellStyle name="Normal 2 2 22 2 3 4" xfId="11383"/>
    <cellStyle name="Normal 2 2 22 2 3 5" xfId="42636"/>
    <cellStyle name="Normal 2 2 22 2 4" xfId="11384"/>
    <cellStyle name="Normal 2 2 22 2 4 2" xfId="42640"/>
    <cellStyle name="Normal 2 2 22 2 4 3" xfId="42641"/>
    <cellStyle name="Normal 2 2 22 2 4 4" xfId="42639"/>
    <cellStyle name="Normal 2 2 22 2 5" xfId="11385"/>
    <cellStyle name="Normal 2 2 22 2 5 2" xfId="42642"/>
    <cellStyle name="Normal 2 2 22 2 6" xfId="11386"/>
    <cellStyle name="Normal 2 2 22 2 6 2" xfId="42643"/>
    <cellStyle name="Normal 2 2 22 2 7" xfId="42644"/>
    <cellStyle name="Normal 2 2 22 2 8" xfId="24162"/>
    <cellStyle name="Normal 2 2 22 3" xfId="11387"/>
    <cellStyle name="Normal 2 2 22 3 2" xfId="11388"/>
    <cellStyle name="Normal 2 2 22 3 2 2" xfId="42645"/>
    <cellStyle name="Normal 2 2 22 3 3" xfId="11389"/>
    <cellStyle name="Normal 2 2 22 3 3 2" xfId="42646"/>
    <cellStyle name="Normal 2 2 22 3 4" xfId="11390"/>
    <cellStyle name="Normal 2 2 22 3 5" xfId="25124"/>
    <cellStyle name="Normal 2 2 22 4" xfId="11391"/>
    <cellStyle name="Normal 2 2 22 4 2" xfId="42647"/>
    <cellStyle name="Normal 2 2 22 4 3" xfId="42648"/>
    <cellStyle name="Normal 2 2 22 4 4" xfId="25125"/>
    <cellStyle name="Normal 2 2 22 5" xfId="11392"/>
    <cellStyle name="Normal 2 2 22 5 2" xfId="42649"/>
    <cellStyle name="Normal 2 2 22 5 3" xfId="42650"/>
    <cellStyle name="Normal 2 2 22 5 4" xfId="25126"/>
    <cellStyle name="Normal 2 2 22 6" xfId="11393"/>
    <cellStyle name="Normal 2 2 22 6 2" xfId="42651"/>
    <cellStyle name="Normal 2 2 22 6 2 2" xfId="42652"/>
    <cellStyle name="Normal 2 2 22 6 2 3" xfId="42653"/>
    <cellStyle name="Normal 2 2 22 6 3" xfId="42654"/>
    <cellStyle name="Normal 2 2 22 6 4" xfId="42655"/>
    <cellStyle name="Normal 2 2 22 6 5" xfId="25127"/>
    <cellStyle name="Normal 2 2 22 7" xfId="42656"/>
    <cellStyle name="Normal 2 2 22 7 2" xfId="42657"/>
    <cellStyle name="Normal 2 2 22 7 3" xfId="42658"/>
    <cellStyle name="Normal 2 2 22 8" xfId="42659"/>
    <cellStyle name="Normal 2 2 22 9" xfId="42660"/>
    <cellStyle name="Normal 2 2 22_PORTFOLIO" xfId="58922"/>
    <cellStyle name="Normal 2 2 23" xfId="11394"/>
    <cellStyle name="Normal 2 2 23 2" xfId="11395"/>
    <cellStyle name="Normal 2 2 23 2 2" xfId="42661"/>
    <cellStyle name="Normal 2 2 23 2 2 2" xfId="42662"/>
    <cellStyle name="Normal 2 2 23 2 2 3" xfId="42663"/>
    <cellStyle name="Normal 2 2 23 2 3" xfId="42664"/>
    <cellStyle name="Normal 2 2 23 2 4" xfId="42665"/>
    <cellStyle name="Normal 2 2 23 2 5" xfId="42666"/>
    <cellStyle name="Normal 2 2 23 2 6" xfId="25128"/>
    <cellStyle name="Normal 2 2 23 3" xfId="11396"/>
    <cellStyle name="Normal 2 2 23 3 2" xfId="11397"/>
    <cellStyle name="Normal 2 2 23 3 3" xfId="11398"/>
    <cellStyle name="Normal 2 2 23 3 3 2" xfId="42668"/>
    <cellStyle name="Normal 2 2 23 3 4" xfId="11399"/>
    <cellStyle name="Normal 2 2 23 3 5" xfId="42667"/>
    <cellStyle name="Normal 2 2 23 4" xfId="42669"/>
    <cellStyle name="Normal 2 2 23 5" xfId="42670"/>
    <cellStyle name="Normal 2 2 23 6" xfId="42671"/>
    <cellStyle name="Normal 2 2 23 7" xfId="23448"/>
    <cellStyle name="Normal 2 2 23_PORTFOLIO" xfId="58923"/>
    <cellStyle name="Normal 2 2 24" xfId="11400"/>
    <cellStyle name="Normal 2 2 24 2" xfId="11401"/>
    <cellStyle name="Normal 2 2 24 2 2" xfId="42672"/>
    <cellStyle name="Normal 2 2 24 2 2 2" xfId="42673"/>
    <cellStyle name="Normal 2 2 24 2 2 3" xfId="42674"/>
    <cellStyle name="Normal 2 2 24 2 3" xfId="42675"/>
    <cellStyle name="Normal 2 2 24 2 4" xfId="42676"/>
    <cellStyle name="Normal 2 2 24 2 5" xfId="25129"/>
    <cellStyle name="Normal 2 2 24 3" xfId="42677"/>
    <cellStyle name="Normal 2 2 24 3 2" xfId="42678"/>
    <cellStyle name="Normal 2 2 24 3 3" xfId="42679"/>
    <cellStyle name="Normal 2 2 24 4" xfId="42680"/>
    <cellStyle name="Normal 2 2 24 5" xfId="42681"/>
    <cellStyle name="Normal 2 2 24 6" xfId="42682"/>
    <cellStyle name="Normal 2 2 24 7" xfId="24049"/>
    <cellStyle name="Normal 2 2 25" xfId="11402"/>
    <cellStyle name="Normal 2 2 25 2" xfId="25130"/>
    <cellStyle name="Normal 2 2 25 2 2" xfId="42683"/>
    <cellStyle name="Normal 2 2 25 2 2 2" xfId="42684"/>
    <cellStyle name="Normal 2 2 25 2 2 3" xfId="42685"/>
    <cellStyle name="Normal 2 2 25 2 3" xfId="42686"/>
    <cellStyle name="Normal 2 2 25 2 4" xfId="42687"/>
    <cellStyle name="Normal 2 2 25 3" xfId="42688"/>
    <cellStyle name="Normal 2 2 25 3 2" xfId="42689"/>
    <cellStyle name="Normal 2 2 25 3 3" xfId="42690"/>
    <cellStyle name="Normal 2 2 25 4" xfId="42691"/>
    <cellStyle name="Normal 2 2 25 5" xfId="42692"/>
    <cellStyle name="Normal 2 2 25 6" xfId="42693"/>
    <cellStyle name="Normal 2 2 25 7" xfId="24238"/>
    <cellStyle name="Normal 2 2 26" xfId="11403"/>
    <cellStyle name="Normal 2 2 26 2" xfId="25131"/>
    <cellStyle name="Normal 2 2 26 2 2" xfId="42694"/>
    <cellStyle name="Normal 2 2 26 2 2 2" xfId="42695"/>
    <cellStyle name="Normal 2 2 26 2 2 3" xfId="42696"/>
    <cellStyle name="Normal 2 2 26 2 3" xfId="42697"/>
    <cellStyle name="Normal 2 2 26 2 4" xfId="42698"/>
    <cellStyle name="Normal 2 2 26 3" xfId="42699"/>
    <cellStyle name="Normal 2 2 26 3 2" xfId="42700"/>
    <cellStyle name="Normal 2 2 26 3 3" xfId="42701"/>
    <cellStyle name="Normal 2 2 26 4" xfId="42702"/>
    <cellStyle name="Normal 2 2 26 5" xfId="42703"/>
    <cellStyle name="Normal 2 2 26 6" xfId="42704"/>
    <cellStyle name="Normal 2 2 26 7" xfId="23713"/>
    <cellStyle name="Normal 2 2 27" xfId="11404"/>
    <cellStyle name="Normal 2 2 27 2" xfId="42705"/>
    <cellStyle name="Normal 2 2 27 2 2" xfId="42706"/>
    <cellStyle name="Normal 2 2 27 2 3" xfId="42707"/>
    <cellStyle name="Normal 2 2 27 3" xfId="42708"/>
    <cellStyle name="Normal 2 2 27 4" xfId="42709"/>
    <cellStyle name="Normal 2 2 27 5" xfId="42710"/>
    <cellStyle name="Normal 2 2 27 6" xfId="25132"/>
    <cellStyle name="Normal 2 2 28" xfId="11405"/>
    <cellStyle name="Normal 2 2 28 2" xfId="42711"/>
    <cellStyle name="Normal 2 2 28 2 2" xfId="42712"/>
    <cellStyle name="Normal 2 2 28 2 3" xfId="42713"/>
    <cellStyle name="Normal 2 2 28 3" xfId="42714"/>
    <cellStyle name="Normal 2 2 28 4" xfId="42715"/>
    <cellStyle name="Normal 2 2 28 5" xfId="42716"/>
    <cellStyle name="Normal 2 2 28 6" xfId="25133"/>
    <cellStyle name="Normal 2 2 29" xfId="11406"/>
    <cellStyle name="Normal 2 2 29 2" xfId="42717"/>
    <cellStyle name="Normal 2 2 29 2 2" xfId="42718"/>
    <cellStyle name="Normal 2 2 29 2 3" xfId="42719"/>
    <cellStyle name="Normal 2 2 29 3" xfId="42720"/>
    <cellStyle name="Normal 2 2 29 4" xfId="42721"/>
    <cellStyle name="Normal 2 2 29 5" xfId="42722"/>
    <cellStyle name="Normal 2 2 29 6" xfId="25134"/>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2 5" xfId="42724"/>
    <cellStyle name="Normal 2 2 3 10 2 3" xfId="11414"/>
    <cellStyle name="Normal 2 2 3 10 2 3 2" xfId="42725"/>
    <cellStyle name="Normal 2 2 3 10 2 4" xfId="11415"/>
    <cellStyle name="Normal 2 2 3 10 2 5" xfId="11416"/>
    <cellStyle name="Normal 2 2 3 10 2 6" xfId="42723"/>
    <cellStyle name="Normal 2 2 3 10 3" xfId="11417"/>
    <cellStyle name="Normal 2 2 3 10 3 2" xfId="42726"/>
    <cellStyle name="Normal 2 2 3 10 4" xfId="11418"/>
    <cellStyle name="Normal 2 2 3 10 4 2" xfId="11419"/>
    <cellStyle name="Normal 2 2 3 10 4 3" xfId="11420"/>
    <cellStyle name="Normal 2 2 3 10 4 4" xfId="11421"/>
    <cellStyle name="Normal 2 2 3 10 4 5" xfId="42727"/>
    <cellStyle name="Normal 2 2 3 10 5" xfId="11422"/>
    <cellStyle name="Normal 2 2 3 10 5 2" xfId="42728"/>
    <cellStyle name="Normal 2 2 3 10 6" xfId="11423"/>
    <cellStyle name="Normal 2 2 3 10 7" xfId="11424"/>
    <cellStyle name="Normal 2 2 3 10 8" xfId="25849"/>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2 6" xfId="42730"/>
    <cellStyle name="Normal 2 2 3 11 3" xfId="11434"/>
    <cellStyle name="Normal 2 2 3 11 3 2" xfId="42731"/>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1 8" xfId="42729"/>
    <cellStyle name="Normal 2 2 3 12" xfId="11442"/>
    <cellStyle name="Normal 2 2 3 12 2" xfId="42733"/>
    <cellStyle name="Normal 2 2 3 12 3" xfId="42734"/>
    <cellStyle name="Normal 2 2 3 12 4" xfId="42732"/>
    <cellStyle name="Normal 2 2 3 13" xfId="42735"/>
    <cellStyle name="Normal 2 2 3 13 2" xfId="42736"/>
    <cellStyle name="Normal 2 2 3 13 3" xfId="42737"/>
    <cellStyle name="Normal 2 2 3 14" xfId="42738"/>
    <cellStyle name="Normal 2 2 3 15" xfId="42739"/>
    <cellStyle name="Normal 2 2 3 16" xfId="23051"/>
    <cellStyle name="Normal 2 2 3 2" xfId="11443"/>
    <cellStyle name="Normal 2 2 3 2 10" xfId="23052"/>
    <cellStyle name="Normal 2 2 3 2 2" xfId="23861"/>
    <cellStyle name="Normal 2 2 3 2 2 2" xfId="42740"/>
    <cellStyle name="Normal 2 2 3 2 2 2 2" xfId="42741"/>
    <cellStyle name="Normal 2 2 3 2 2 2 3" xfId="42742"/>
    <cellStyle name="Normal 2 2 3 2 2 3" xfId="42743"/>
    <cellStyle name="Normal 2 2 3 2 2 4" xfId="42744"/>
    <cellStyle name="Normal 2 2 3 2 3" xfId="25135"/>
    <cellStyle name="Normal 2 2 3 2 3 2" xfId="42745"/>
    <cellStyle name="Normal 2 2 3 2 3 2 2" xfId="42746"/>
    <cellStyle name="Normal 2 2 3 2 3 2 3" xfId="42747"/>
    <cellStyle name="Normal 2 2 3 2 3 3" xfId="42748"/>
    <cellStyle name="Normal 2 2 3 2 3 4" xfId="42749"/>
    <cellStyle name="Normal 2 2 3 2 4" xfId="26074"/>
    <cellStyle name="Normal 2 2 3 2 4 2" xfId="42750"/>
    <cellStyle name="Normal 2 2 3 2 4 3" xfId="42751"/>
    <cellStyle name="Normal 2 2 3 2 5" xfId="25850"/>
    <cellStyle name="Normal 2 2 3 2 5 2" xfId="42752"/>
    <cellStyle name="Normal 2 2 3 2 5 3" xfId="42753"/>
    <cellStyle name="Normal 2 2 3 2 6" xfId="42754"/>
    <cellStyle name="Normal 2 2 3 2 6 2" xfId="42755"/>
    <cellStyle name="Normal 2 2 3 2 6 3" xfId="42756"/>
    <cellStyle name="Normal 2 2 3 2 7" xfId="42757"/>
    <cellStyle name="Normal 2 2 3 2 8" xfId="42758"/>
    <cellStyle name="Normal 2 2 3 2 9" xfId="42759"/>
    <cellStyle name="Normal 2 2 3 2_PORTFOLIO" xfId="58924"/>
    <cellStyle name="Normal 2 2 3 3" xfId="11444"/>
    <cellStyle name="Normal 2 2 3 3 2" xfId="25136"/>
    <cellStyle name="Normal 2 2 3 3 2 2" xfId="42760"/>
    <cellStyle name="Normal 2 2 3 3 2 2 2" xfId="42761"/>
    <cellStyle name="Normal 2 2 3 3 2 2 3" xfId="42762"/>
    <cellStyle name="Normal 2 2 3 3 2 3" xfId="42763"/>
    <cellStyle name="Normal 2 2 3 3 2 4" xfId="42764"/>
    <cellStyle name="Normal 2 2 3 3 3" xfId="26228"/>
    <cellStyle name="Normal 2 2 3 3 3 2" xfId="42765"/>
    <cellStyle name="Normal 2 2 3 3 3 3" xfId="42766"/>
    <cellStyle name="Normal 2 2 3 3 4" xfId="25851"/>
    <cellStyle name="Normal 2 2 3 3 4 2" xfId="42767"/>
    <cellStyle name="Normal 2 2 3 3 4 3" xfId="42768"/>
    <cellStyle name="Normal 2 2 3 3 5" xfId="42769"/>
    <cellStyle name="Normal 2 2 3 3 5 2" xfId="42770"/>
    <cellStyle name="Normal 2 2 3 3 5 3" xfId="42771"/>
    <cellStyle name="Normal 2 2 3 3 6" xfId="42772"/>
    <cellStyle name="Normal 2 2 3 3 7" xfId="42773"/>
    <cellStyle name="Normal 2 2 3 3 8" xfId="42774"/>
    <cellStyle name="Normal 2 2 3 3 9" xfId="23860"/>
    <cellStyle name="Normal 2 2 3 4" xfId="11445"/>
    <cellStyle name="Normal 2 2 3 4 2" xfId="26274"/>
    <cellStyle name="Normal 2 2 3 4 2 2" xfId="42775"/>
    <cellStyle name="Normal 2 2 3 4 2 3" xfId="42776"/>
    <cellStyle name="Normal 2 2 3 4 3" xfId="25852"/>
    <cellStyle name="Normal 2 2 3 4 3 2" xfId="42777"/>
    <cellStyle name="Normal 2 2 3 4 3 3" xfId="42778"/>
    <cellStyle name="Normal 2 2 3 4 4" xfId="42779"/>
    <cellStyle name="Normal 2 2 3 4 4 2" xfId="42780"/>
    <cellStyle name="Normal 2 2 3 4 4 3" xfId="42781"/>
    <cellStyle name="Normal 2 2 3 4 5" xfId="42782"/>
    <cellStyle name="Normal 2 2 3 4 6" xfId="42783"/>
    <cellStyle name="Normal 2 2 3 4 7" xfId="42784"/>
    <cellStyle name="Normal 2 2 3 4 8" xfId="25137"/>
    <cellStyle name="Normal 2 2 3 5" xfId="11446"/>
    <cellStyle name="Normal 2 2 3 5 2" xfId="42785"/>
    <cellStyle name="Normal 2 2 3 5 2 2" xfId="42786"/>
    <cellStyle name="Normal 2 2 3 5 2 3" xfId="42787"/>
    <cellStyle name="Normal 2 2 3 5 3" xfId="42788"/>
    <cellStyle name="Normal 2 2 3 5 3 2" xfId="42789"/>
    <cellStyle name="Normal 2 2 3 5 3 3" xfId="42790"/>
    <cellStyle name="Normal 2 2 3 5 4" xfId="42791"/>
    <cellStyle name="Normal 2 2 3 5 5" xfId="42792"/>
    <cellStyle name="Normal 2 2 3 5 6" xfId="25853"/>
    <cellStyle name="Normal 2 2 3 6" xfId="11447"/>
    <cellStyle name="Normal 2 2 3 6 2" xfId="42793"/>
    <cellStyle name="Normal 2 2 3 6 2 2" xfId="42794"/>
    <cellStyle name="Normal 2 2 3 6 2 3" xfId="42795"/>
    <cellStyle name="Normal 2 2 3 6 3" xfId="42796"/>
    <cellStyle name="Normal 2 2 3 6 3 2" xfId="42797"/>
    <cellStyle name="Normal 2 2 3 6 3 3" xfId="42798"/>
    <cellStyle name="Normal 2 2 3 6 4" xfId="42799"/>
    <cellStyle name="Normal 2 2 3 6 5" xfId="42800"/>
    <cellStyle name="Normal 2 2 3 6 6" xfId="25854"/>
    <cellStyle name="Normal 2 2 3 7" xfId="11448"/>
    <cellStyle name="Normal 2 2 3 7 2" xfId="42801"/>
    <cellStyle name="Normal 2 2 3 7 2 2" xfId="42802"/>
    <cellStyle name="Normal 2 2 3 7 2 3" xfId="42803"/>
    <cellStyle name="Normal 2 2 3 7 3" xfId="42804"/>
    <cellStyle name="Normal 2 2 3 7 4" xfId="42805"/>
    <cellStyle name="Normal 2 2 3 7 5" xfId="42806"/>
    <cellStyle name="Normal 2 2 3 7 6" xfId="25855"/>
    <cellStyle name="Normal 2 2 3 8" xfId="11449"/>
    <cellStyle name="Normal 2 2 3 8 2" xfId="42807"/>
    <cellStyle name="Normal 2 2 3 8 3" xfId="42808"/>
    <cellStyle name="Normal 2 2 3 9" xfId="11450"/>
    <cellStyle name="Normal 2 2 3 9 2" xfId="11451"/>
    <cellStyle name="Normal 2 2 3 9 2 2" xfId="42810"/>
    <cellStyle name="Normal 2 2 3 9 2 3" xfId="42811"/>
    <cellStyle name="Normal 2 2 3 9 2 4" xfId="42809"/>
    <cellStyle name="Normal 2 2 3 9 3" xfId="42812"/>
    <cellStyle name="Normal 2 2 3 9 4" xfId="42813"/>
    <cellStyle name="Normal 2 2 3 9 5" xfId="42814"/>
    <cellStyle name="Normal 2 2 3 9 6" xfId="26073"/>
    <cellStyle name="Normal 2 2 3_PORTFOLIO" xfId="58925"/>
    <cellStyle name="Normal 2 2 30" xfId="11452"/>
    <cellStyle name="Normal 2 2 30 2" xfId="42815"/>
    <cellStyle name="Normal 2 2 30 2 2" xfId="42816"/>
    <cellStyle name="Normal 2 2 30 2 3" xfId="42817"/>
    <cellStyle name="Normal 2 2 30 3" xfId="42818"/>
    <cellStyle name="Normal 2 2 30 4" xfId="42819"/>
    <cellStyle name="Normal 2 2 30 5" xfId="42820"/>
    <cellStyle name="Normal 2 2 30 6" xfId="25138"/>
    <cellStyle name="Normal 2 2 31" xfId="11453"/>
    <cellStyle name="Normal 2 2 31 2" xfId="42821"/>
    <cellStyle name="Normal 2 2 31 2 2" xfId="42822"/>
    <cellStyle name="Normal 2 2 31 2 3" xfId="42823"/>
    <cellStyle name="Normal 2 2 31 3" xfId="42824"/>
    <cellStyle name="Normal 2 2 31 4" xfId="42825"/>
    <cellStyle name="Normal 2 2 31 5" xfId="42826"/>
    <cellStyle name="Normal 2 2 31 6" xfId="25139"/>
    <cellStyle name="Normal 2 2 32" xfId="11454"/>
    <cellStyle name="Normal 2 2 32 2" xfId="42827"/>
    <cellStyle name="Normal 2 2 32 2 2" xfId="42828"/>
    <cellStyle name="Normal 2 2 32 2 3" xfId="42829"/>
    <cellStyle name="Normal 2 2 32 3" xfId="42830"/>
    <cellStyle name="Normal 2 2 32 4" xfId="42831"/>
    <cellStyle name="Normal 2 2 32 5" xfId="42832"/>
    <cellStyle name="Normal 2 2 32 6" xfId="25140"/>
    <cellStyle name="Normal 2 2 33" xfId="11455"/>
    <cellStyle name="Normal 2 2 33 2" xfId="42833"/>
    <cellStyle name="Normal 2 2 33 2 2" xfId="42834"/>
    <cellStyle name="Normal 2 2 33 2 3" xfId="42835"/>
    <cellStyle name="Normal 2 2 33 3" xfId="42836"/>
    <cellStyle name="Normal 2 2 33 4" xfId="42837"/>
    <cellStyle name="Normal 2 2 33 5" xfId="42838"/>
    <cellStyle name="Normal 2 2 33 6" xfId="25141"/>
    <cellStyle name="Normal 2 2 34" xfId="11456"/>
    <cellStyle name="Normal 2 2 34 2" xfId="42839"/>
    <cellStyle name="Normal 2 2 34 2 2" xfId="42840"/>
    <cellStyle name="Normal 2 2 34 2 3" xfId="42841"/>
    <cellStyle name="Normal 2 2 34 3" xfId="42842"/>
    <cellStyle name="Normal 2 2 34 4" xfId="42843"/>
    <cellStyle name="Normal 2 2 34 5" xfId="42844"/>
    <cellStyle name="Normal 2 2 34 6" xfId="25142"/>
    <cellStyle name="Normal 2 2 35" xfId="11457"/>
    <cellStyle name="Normal 2 2 35 2" xfId="42845"/>
    <cellStyle name="Normal 2 2 35 2 2" xfId="42846"/>
    <cellStyle name="Normal 2 2 35 2 3" xfId="42847"/>
    <cellStyle name="Normal 2 2 35 3" xfId="42848"/>
    <cellStyle name="Normal 2 2 35 4" xfId="42849"/>
    <cellStyle name="Normal 2 2 35 5" xfId="42850"/>
    <cellStyle name="Normal 2 2 35 6" xfId="25143"/>
    <cellStyle name="Normal 2 2 36" xfId="11458"/>
    <cellStyle name="Normal 2 2 36 2" xfId="42851"/>
    <cellStyle name="Normal 2 2 36 2 2" xfId="42852"/>
    <cellStyle name="Normal 2 2 36 2 3" xfId="42853"/>
    <cellStyle name="Normal 2 2 36 3" xfId="42854"/>
    <cellStyle name="Normal 2 2 36 4" xfId="42855"/>
    <cellStyle name="Normal 2 2 36 5" xfId="42856"/>
    <cellStyle name="Normal 2 2 36 6" xfId="25144"/>
    <cellStyle name="Normal 2 2 37" xfId="11459"/>
    <cellStyle name="Normal 2 2 37 2" xfId="42857"/>
    <cellStyle name="Normal 2 2 37 2 2" xfId="42858"/>
    <cellStyle name="Normal 2 2 37 2 3" xfId="42859"/>
    <cellStyle name="Normal 2 2 37 3" xfId="42860"/>
    <cellStyle name="Normal 2 2 37 4" xfId="42861"/>
    <cellStyle name="Normal 2 2 37 5" xfId="42862"/>
    <cellStyle name="Normal 2 2 37 6" xfId="25145"/>
    <cellStyle name="Normal 2 2 38" xfId="11460"/>
    <cellStyle name="Normal 2 2 38 2" xfId="42863"/>
    <cellStyle name="Normal 2 2 38 2 2" xfId="42864"/>
    <cellStyle name="Normal 2 2 38 2 3" xfId="42865"/>
    <cellStyle name="Normal 2 2 38 3" xfId="42866"/>
    <cellStyle name="Normal 2 2 38 4" xfId="42867"/>
    <cellStyle name="Normal 2 2 38 5" xfId="42868"/>
    <cellStyle name="Normal 2 2 38 6" xfId="25146"/>
    <cellStyle name="Normal 2 2 39" xfId="11461"/>
    <cellStyle name="Normal 2 2 39 2" xfId="42869"/>
    <cellStyle name="Normal 2 2 39 2 2" xfId="42870"/>
    <cellStyle name="Normal 2 2 39 2 3" xfId="42871"/>
    <cellStyle name="Normal 2 2 39 3" xfId="42872"/>
    <cellStyle name="Normal 2 2 39 4" xfId="42873"/>
    <cellStyle name="Normal 2 2 39 5" xfId="42874"/>
    <cellStyle name="Normal 2 2 39 6" xfId="25147"/>
    <cellStyle name="Normal 2 2 4" xfId="11462"/>
    <cellStyle name="Normal 2 2 4 10" xfId="11463"/>
    <cellStyle name="Normal 2 2 4 10 2" xfId="11464"/>
    <cellStyle name="Normal 2 2 4 10 2 2" xfId="42876"/>
    <cellStyle name="Normal 2 2 4 10 2 3" xfId="42877"/>
    <cellStyle name="Normal 2 2 4 10 2 4" xfId="42875"/>
    <cellStyle name="Normal 2 2 4 10 3" xfId="42878"/>
    <cellStyle name="Normal 2 2 4 10 4" xfId="42879"/>
    <cellStyle name="Normal 2 2 4 10 5" xfId="42880"/>
    <cellStyle name="Normal 2 2 4 10 6" xfId="25856"/>
    <cellStyle name="Normal 2 2 4 11" xfId="11465"/>
    <cellStyle name="Normal 2 2 4 11 2" xfId="11466"/>
    <cellStyle name="Normal 2 2 4 11 3" xfId="42882"/>
    <cellStyle name="Normal 2 2 4 11 4" xfId="42881"/>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3 5" xfId="42884"/>
    <cellStyle name="Normal 2 2 4 12 4" xfId="11473"/>
    <cellStyle name="Normal 2 2 4 12 5" xfId="11474"/>
    <cellStyle name="Normal 2 2 4 12 6" xfId="11475"/>
    <cellStyle name="Normal 2 2 4 12 7" xfId="42883"/>
    <cellStyle name="Normal 2 2 4 13" xfId="11476"/>
    <cellStyle name="Normal 2 2 4 13 2" xfId="11477"/>
    <cellStyle name="Normal 2 2 4 13 2 2" xfId="42885"/>
    <cellStyle name="Normal 2 2 4 13 3" xfId="11478"/>
    <cellStyle name="Normal 2 2 4 13 4" xfId="11479"/>
    <cellStyle name="Normal 2 2 4 14" xfId="11480"/>
    <cellStyle name="Normal 2 2 4 14 2" xfId="42886"/>
    <cellStyle name="Normal 2 2 4 15" xfId="11481"/>
    <cellStyle name="Normal 2 2 4 15 2" xfId="42887"/>
    <cellStyle name="Normal 2 2 4 16" xfId="11482"/>
    <cellStyle name="Normal 2 2 4 16 2" xfId="23053"/>
    <cellStyle name="Normal 2 2 4 2" xfId="11483"/>
    <cellStyle name="Normal 2 2 4 2 2" xfId="11484"/>
    <cellStyle name="Normal 2 2 4 2 2 2" xfId="42888"/>
    <cellStyle name="Normal 2 2 4 2 2 3" xfId="42889"/>
    <cellStyle name="Normal 2 2 4 2 2 4" xfId="26229"/>
    <cellStyle name="Normal 2 2 4 2 3" xfId="11485"/>
    <cellStyle name="Normal 2 2 4 2 3 2" xfId="11486"/>
    <cellStyle name="Normal 2 2 4 2 3 2 2" xfId="11487"/>
    <cellStyle name="Normal 2 2 4 2 3 2 3" xfId="11488"/>
    <cellStyle name="Normal 2 2 4 2 3 2 4" xfId="11489"/>
    <cellStyle name="Normal 2 2 4 2 3 2 5" xfId="42890"/>
    <cellStyle name="Normal 2 2 4 2 3 3" xfId="11490"/>
    <cellStyle name="Normal 2 2 4 2 3 3 2" xfId="42891"/>
    <cellStyle name="Normal 2 2 4 2 3 4" xfId="11491"/>
    <cellStyle name="Normal 2 2 4 2 3 5" xfId="11492"/>
    <cellStyle name="Normal 2 2 4 2 3 6" xfId="25857"/>
    <cellStyle name="Normal 2 2 4 2 4" xfId="11493"/>
    <cellStyle name="Normal 2 2 4 2 4 2" xfId="11494"/>
    <cellStyle name="Normal 2 2 4 2 4 2 2" xfId="42893"/>
    <cellStyle name="Normal 2 2 4 2 4 3" xfId="11495"/>
    <cellStyle name="Normal 2 2 4 2 4 3 2" xfId="42894"/>
    <cellStyle name="Normal 2 2 4 2 4 4" xfId="11496"/>
    <cellStyle name="Normal 2 2 4 2 4 5" xfId="42892"/>
    <cellStyle name="Normal 2 2 4 2 5" xfId="11497"/>
    <cellStyle name="Normal 2 2 4 2 5 2" xfId="42895"/>
    <cellStyle name="Normal 2 2 4 2 6" xfId="11498"/>
    <cellStyle name="Normal 2 2 4 2 6 2" xfId="42896"/>
    <cellStyle name="Normal 2 2 4 2 7" xfId="11499"/>
    <cellStyle name="Normal 2 2 4 2 7 2" xfId="42897"/>
    <cellStyle name="Normal 2 2 4 2 8" xfId="23862"/>
    <cellStyle name="Normal 2 2 4 2_PORTFOLIO" xfId="58926"/>
    <cellStyle name="Normal 2 2 4 3" xfId="11500"/>
    <cellStyle name="Normal 2 2 4 3 2" xfId="26275"/>
    <cellStyle name="Normal 2 2 4 3 2 2" xfId="42898"/>
    <cellStyle name="Normal 2 2 4 3 2 3" xfId="42899"/>
    <cellStyle name="Normal 2 2 4 3 3" xfId="25858"/>
    <cellStyle name="Normal 2 2 4 3 3 2" xfId="42900"/>
    <cellStyle name="Normal 2 2 4 3 3 3" xfId="42901"/>
    <cellStyle name="Normal 2 2 4 3 4" xfId="42902"/>
    <cellStyle name="Normal 2 2 4 3 4 2" xfId="42903"/>
    <cellStyle name="Normal 2 2 4 3 4 3" xfId="42904"/>
    <cellStyle name="Normal 2 2 4 3 5" xfId="42905"/>
    <cellStyle name="Normal 2 2 4 3 6" xfId="42906"/>
    <cellStyle name="Normal 2 2 4 3 7" xfId="42907"/>
    <cellStyle name="Normal 2 2 4 3 8" xfId="25148"/>
    <cellStyle name="Normal 2 2 4 4" xfId="11501"/>
    <cellStyle name="Normal 2 2 4 4 2" xfId="42908"/>
    <cellStyle name="Normal 2 2 4 4 2 2" xfId="42909"/>
    <cellStyle name="Normal 2 2 4 4 2 3" xfId="42910"/>
    <cellStyle name="Normal 2 2 4 4 3" xfId="42911"/>
    <cellStyle name="Normal 2 2 4 4 3 2" xfId="42912"/>
    <cellStyle name="Normal 2 2 4 4 3 3" xfId="42913"/>
    <cellStyle name="Normal 2 2 4 4 4" xfId="42914"/>
    <cellStyle name="Normal 2 2 4 4 5" xfId="42915"/>
    <cellStyle name="Normal 2 2 4 4 6" xfId="25859"/>
    <cellStyle name="Normal 2 2 4 5" xfId="11502"/>
    <cellStyle name="Normal 2 2 4 5 2" xfId="42916"/>
    <cellStyle name="Normal 2 2 4 5 2 2" xfId="42917"/>
    <cellStyle name="Normal 2 2 4 5 2 3" xfId="42918"/>
    <cellStyle name="Normal 2 2 4 5 3" xfId="42919"/>
    <cellStyle name="Normal 2 2 4 5 3 2" xfId="42920"/>
    <cellStyle name="Normal 2 2 4 5 3 3" xfId="42921"/>
    <cellStyle name="Normal 2 2 4 5 4" xfId="42922"/>
    <cellStyle name="Normal 2 2 4 5 5" xfId="42923"/>
    <cellStyle name="Normal 2 2 4 5 6" xfId="25860"/>
    <cellStyle name="Normal 2 2 4 6" xfId="11503"/>
    <cellStyle name="Normal 2 2 4 6 2" xfId="42924"/>
    <cellStyle name="Normal 2 2 4 6 2 2" xfId="42925"/>
    <cellStyle name="Normal 2 2 4 6 2 3" xfId="42926"/>
    <cellStyle name="Normal 2 2 4 6 3" xfId="42927"/>
    <cellStyle name="Normal 2 2 4 6 4" xfId="42928"/>
    <cellStyle name="Normal 2 2 4 6 5" xfId="42929"/>
    <cellStyle name="Normal 2 2 4 6 6" xfId="25861"/>
    <cellStyle name="Normal 2 2 4 7" xfId="11504"/>
    <cellStyle name="Normal 2 2 4 7 2" xfId="42930"/>
    <cellStyle name="Normal 2 2 4 7 2 2" xfId="42931"/>
    <cellStyle name="Normal 2 2 4 7 2 3" xfId="42932"/>
    <cellStyle name="Normal 2 2 4 7 3" xfId="42933"/>
    <cellStyle name="Normal 2 2 4 7 4" xfId="42934"/>
    <cellStyle name="Normal 2 2 4 7 5" xfId="42935"/>
    <cellStyle name="Normal 2 2 4 7 6" xfId="25862"/>
    <cellStyle name="Normal 2 2 4 8" xfId="11505"/>
    <cellStyle name="Normal 2 2 4 8 2" xfId="42936"/>
    <cellStyle name="Normal 2 2 4 8 3" xfId="42937"/>
    <cellStyle name="Normal 2 2 4 9" xfId="11506"/>
    <cellStyle name="Normal 2 2 4 9 2" xfId="11507"/>
    <cellStyle name="Normal 2 2 4 9 2 2" xfId="42939"/>
    <cellStyle name="Normal 2 2 4 9 2 3" xfId="42940"/>
    <cellStyle name="Normal 2 2 4 9 2 4" xfId="42938"/>
    <cellStyle name="Normal 2 2 4 9 3" xfId="42941"/>
    <cellStyle name="Normal 2 2 4 9 4" xfId="42942"/>
    <cellStyle name="Normal 2 2 4 9 5" xfId="42943"/>
    <cellStyle name="Normal 2 2 4 9 6" xfId="26075"/>
    <cellStyle name="Normal 2 2 4_PORTFOLIO" xfId="58927"/>
    <cellStyle name="Normal 2 2 40" xfId="11508"/>
    <cellStyle name="Normal 2 2 40 2" xfId="42944"/>
    <cellStyle name="Normal 2 2 40 2 2" xfId="42945"/>
    <cellStyle name="Normal 2 2 40 2 3" xfId="42946"/>
    <cellStyle name="Normal 2 2 40 3" xfId="42947"/>
    <cellStyle name="Normal 2 2 40 4" xfId="42948"/>
    <cellStyle name="Normal 2 2 40 5" xfId="42949"/>
    <cellStyle name="Normal 2 2 40 6" xfId="25149"/>
    <cellStyle name="Normal 2 2 41" xfId="11509"/>
    <cellStyle name="Normal 2 2 41 2" xfId="42950"/>
    <cellStyle name="Normal 2 2 41 2 2" xfId="42951"/>
    <cellStyle name="Normal 2 2 41 2 3" xfId="42952"/>
    <cellStyle name="Normal 2 2 41 3" xfId="42953"/>
    <cellStyle name="Normal 2 2 41 3 2" xfId="42954"/>
    <cellStyle name="Normal 2 2 41 3 3" xfId="42955"/>
    <cellStyle name="Normal 2 2 41 4" xfId="42956"/>
    <cellStyle name="Normal 2 2 41 5" xfId="26049"/>
    <cellStyle name="Normal 2 2 42" xfId="11510"/>
    <cellStyle name="Normal 2 2 42 2" xfId="42957"/>
    <cellStyle name="Normal 2 2 42 2 2" xfId="42958"/>
    <cellStyle name="Normal 2 2 42 2 3" xfId="42959"/>
    <cellStyle name="Normal 2 2 42 3" xfId="42960"/>
    <cellStyle name="Normal 2 2 42 4" xfId="42961"/>
    <cellStyle name="Normal 2 2 42 5" xfId="42962"/>
    <cellStyle name="Normal 2 2 42 6" xfId="26299"/>
    <cellStyle name="Normal 2 2 43" xfId="11511"/>
    <cellStyle name="Normal 2 2 43 2" xfId="42963"/>
    <cellStyle name="Normal 2 2 43 2 2" xfId="42964"/>
    <cellStyle name="Normal 2 2 43 2 3" xfId="42965"/>
    <cellStyle name="Normal 2 2 43 3" xfId="42966"/>
    <cellStyle name="Normal 2 2 43 4" xfId="42967"/>
    <cellStyle name="Normal 2 2 43 5" xfId="42968"/>
    <cellStyle name="Normal 2 2 43 6" xfId="26300"/>
    <cellStyle name="Normal 2 2 44" xfId="11512"/>
    <cellStyle name="Normal 2 2 44 2" xfId="42969"/>
    <cellStyle name="Normal 2 2 44 2 2" xfId="42970"/>
    <cellStyle name="Normal 2 2 44 2 3" xfId="42971"/>
    <cellStyle name="Normal 2 2 44 3" xfId="42972"/>
    <cellStyle name="Normal 2 2 44 4" xfId="42973"/>
    <cellStyle name="Normal 2 2 44 5" xfId="42974"/>
    <cellStyle name="Normal 2 2 44 6" xfId="26302"/>
    <cellStyle name="Normal 2 2 45" xfId="11513"/>
    <cellStyle name="Normal 2 2 45 2" xfId="42975"/>
    <cellStyle name="Normal 2 2 45 2 2" xfId="42976"/>
    <cellStyle name="Normal 2 2 45 2 3" xfId="42977"/>
    <cellStyle name="Normal 2 2 45 3" xfId="42978"/>
    <cellStyle name="Normal 2 2 45 4" xfId="42979"/>
    <cellStyle name="Normal 2 2 45 5" xfId="42980"/>
    <cellStyle name="Normal 2 2 45 6" xfId="25820"/>
    <cellStyle name="Normal 2 2 46" xfId="11514"/>
    <cellStyle name="Normal 2 2 46 2" xfId="42982"/>
    <cellStyle name="Normal 2 2 46 3" xfId="42983"/>
    <cellStyle name="Normal 2 2 46 4" xfId="42981"/>
    <cellStyle name="Normal 2 2 47" xfId="11515"/>
    <cellStyle name="Normal 2 2 47 2" xfId="42985"/>
    <cellStyle name="Normal 2 2 47 3" xfId="42986"/>
    <cellStyle name="Normal 2 2 47 4" xfId="42984"/>
    <cellStyle name="Normal 2 2 48" xfId="11516"/>
    <cellStyle name="Normal 2 2 48 2" xfId="42988"/>
    <cellStyle name="Normal 2 2 48 3" xfId="42989"/>
    <cellStyle name="Normal 2 2 48 4" xfId="42987"/>
    <cellStyle name="Normal 2 2 49" xfId="11517"/>
    <cellStyle name="Normal 2 2 49 2" xfId="42991"/>
    <cellStyle name="Normal 2 2 49 3" xfId="42992"/>
    <cellStyle name="Normal 2 2 49 4" xfId="42990"/>
    <cellStyle name="Normal 2 2 5" xfId="11518"/>
    <cellStyle name="Normal 2 2 5 10" xfId="11519"/>
    <cellStyle name="Normal 2 2 5 10 2" xfId="11520"/>
    <cellStyle name="Normal 2 2 5 10 2 2" xfId="42994"/>
    <cellStyle name="Normal 2 2 5 10 2 3" xfId="42995"/>
    <cellStyle name="Normal 2 2 5 10 2 4" xfId="42993"/>
    <cellStyle name="Normal 2 2 5 10 3" xfId="42996"/>
    <cellStyle name="Normal 2 2 5 10 4" xfId="42997"/>
    <cellStyle name="Normal 2 2 5 10 5" xfId="42998"/>
    <cellStyle name="Normal 2 2 5 10 6" xfId="25863"/>
    <cellStyle name="Normal 2 2 5 11" xfId="11521"/>
    <cellStyle name="Normal 2 2 5 11 2" xfId="43000"/>
    <cellStyle name="Normal 2 2 5 11 3" xfId="43001"/>
    <cellStyle name="Normal 2 2 5 11 4" xfId="42999"/>
    <cellStyle name="Normal 2 2 5 12" xfId="11522"/>
    <cellStyle name="Normal 2 2 5 12 2" xfId="43003"/>
    <cellStyle name="Normal 2 2 5 12 3" xfId="43004"/>
    <cellStyle name="Normal 2 2 5 12 4" xfId="43002"/>
    <cellStyle name="Normal 2 2 5 13" xfId="43005"/>
    <cellStyle name="Normal 2 2 5 13 2" xfId="43006"/>
    <cellStyle name="Normal 2 2 5 13 3" xfId="43007"/>
    <cellStyle name="Normal 2 2 5 14" xfId="43008"/>
    <cellStyle name="Normal 2 2 5 15" xfId="43009"/>
    <cellStyle name="Normal 2 2 5 2" xfId="11523"/>
    <cellStyle name="Normal 2 2 5 2 10" xfId="43010"/>
    <cellStyle name="Normal 2 2 5 2 11" xfId="23863"/>
    <cellStyle name="Normal 2 2 5 2 2" xfId="26230"/>
    <cellStyle name="Normal 2 2 5 2 2 2" xfId="43011"/>
    <cellStyle name="Normal 2 2 5 2 2 2 2" xfId="43012"/>
    <cellStyle name="Normal 2 2 5 2 2 2 3" xfId="43013"/>
    <cellStyle name="Normal 2 2 5 2 2 3" xfId="43014"/>
    <cellStyle name="Normal 2 2 5 2 2 4" xfId="43015"/>
    <cellStyle name="Normal 2 2 5 2 2 5" xfId="43016"/>
    <cellStyle name="Normal 2 2 5 2 2 6" xfId="43017"/>
    <cellStyle name="Normal 2 2 5 2 3" xfId="25864"/>
    <cellStyle name="Normal 2 2 5 2 3 2" xfId="43018"/>
    <cellStyle name="Normal 2 2 5 2 3 3" xfId="43019"/>
    <cellStyle name="Normal 2 2 5 2 3 4" xfId="43020"/>
    <cellStyle name="Normal 2 2 5 2 4" xfId="43021"/>
    <cellStyle name="Normal 2 2 5 2 4 2" xfId="43022"/>
    <cellStyle name="Normal 2 2 5 2 4 3" xfId="43023"/>
    <cellStyle name="Normal 2 2 5 2 4 4" xfId="43024"/>
    <cellStyle name="Normal 2 2 5 2 5" xfId="43025"/>
    <cellStyle name="Normal 2 2 5 2 5 2" xfId="43026"/>
    <cellStyle name="Normal 2 2 5 2 5 3" xfId="43027"/>
    <cellStyle name="Normal 2 2 5 2 6" xfId="43028"/>
    <cellStyle name="Normal 2 2 5 2 7" xfId="43029"/>
    <cellStyle name="Normal 2 2 5 2 8" xfId="43030"/>
    <cellStyle name="Normal 2 2 5 2 9" xfId="43031"/>
    <cellStyle name="Normal 2 2 5 2_PORTFOLIO" xfId="58928"/>
    <cellStyle name="Normal 2 2 5 3" xfId="11524"/>
    <cellStyle name="Normal 2 2 5 3 2" xfId="26276"/>
    <cellStyle name="Normal 2 2 5 3 2 2" xfId="43032"/>
    <cellStyle name="Normal 2 2 5 3 2 3" xfId="43033"/>
    <cellStyle name="Normal 2 2 5 3 2 4" xfId="43034"/>
    <cellStyle name="Normal 2 2 5 3 2 5" xfId="43035"/>
    <cellStyle name="Normal 2 2 5 3 2 6" xfId="43036"/>
    <cellStyle name="Normal 2 2 5 3 3" xfId="25865"/>
    <cellStyle name="Normal 2 2 5 3 3 2" xfId="43037"/>
    <cellStyle name="Normal 2 2 5 3 3 3" xfId="43038"/>
    <cellStyle name="Normal 2 2 5 3 3 4" xfId="43039"/>
    <cellStyle name="Normal 2 2 5 3 4" xfId="43040"/>
    <cellStyle name="Normal 2 2 5 3 4 2" xfId="43041"/>
    <cellStyle name="Normal 2 2 5 3 4 3" xfId="43042"/>
    <cellStyle name="Normal 2 2 5 3 4 4" xfId="43043"/>
    <cellStyle name="Normal 2 2 5 3 5" xfId="43044"/>
    <cellStyle name="Normal 2 2 5 3 6" xfId="43045"/>
    <cellStyle name="Normal 2 2 5 3 7" xfId="43046"/>
    <cellStyle name="Normal 2 2 5 3 8" xfId="43047"/>
    <cellStyle name="Normal 2 2 5 3 9" xfId="25150"/>
    <cellStyle name="Normal 2 2 5 4" xfId="11525"/>
    <cellStyle name="Normal 2 2 5 4 2" xfId="43048"/>
    <cellStyle name="Normal 2 2 5 4 2 2" xfId="43049"/>
    <cellStyle name="Normal 2 2 5 4 2 3" xfId="43050"/>
    <cellStyle name="Normal 2 2 5 4 3" xfId="43051"/>
    <cellStyle name="Normal 2 2 5 4 3 2" xfId="43052"/>
    <cellStyle name="Normal 2 2 5 4 3 3" xfId="43053"/>
    <cellStyle name="Normal 2 2 5 4 4" xfId="43054"/>
    <cellStyle name="Normal 2 2 5 4 5" xfId="43055"/>
    <cellStyle name="Normal 2 2 5 4 6" xfId="25866"/>
    <cellStyle name="Normal 2 2 5 5" xfId="11526"/>
    <cellStyle name="Normal 2 2 5 5 2" xfId="43056"/>
    <cellStyle name="Normal 2 2 5 5 2 2" xfId="43057"/>
    <cellStyle name="Normal 2 2 5 5 2 3" xfId="43058"/>
    <cellStyle name="Normal 2 2 5 5 3" xfId="43059"/>
    <cellStyle name="Normal 2 2 5 5 3 2" xfId="43060"/>
    <cellStyle name="Normal 2 2 5 5 3 3" xfId="43061"/>
    <cellStyle name="Normal 2 2 5 5 4" xfId="43062"/>
    <cellStyle name="Normal 2 2 5 5 5" xfId="43063"/>
    <cellStyle name="Normal 2 2 5 5 6" xfId="25867"/>
    <cellStyle name="Normal 2 2 5 6" xfId="11527"/>
    <cellStyle name="Normal 2 2 5 6 2" xfId="43064"/>
    <cellStyle name="Normal 2 2 5 6 2 2" xfId="43065"/>
    <cellStyle name="Normal 2 2 5 6 2 3" xfId="43066"/>
    <cellStyle name="Normal 2 2 5 6 3" xfId="43067"/>
    <cellStyle name="Normal 2 2 5 6 3 2" xfId="43068"/>
    <cellStyle name="Normal 2 2 5 6 3 3" xfId="43069"/>
    <cellStyle name="Normal 2 2 5 6 4" xfId="43070"/>
    <cellStyle name="Normal 2 2 5 6 5" xfId="43071"/>
    <cellStyle name="Normal 2 2 5 6 6" xfId="25868"/>
    <cellStyle name="Normal 2 2 5 7" xfId="11528"/>
    <cellStyle name="Normal 2 2 5 7 2" xfId="43072"/>
    <cellStyle name="Normal 2 2 5 7 2 2" xfId="43073"/>
    <cellStyle name="Normal 2 2 5 7 2 3" xfId="43074"/>
    <cellStyle name="Normal 2 2 5 7 3" xfId="43075"/>
    <cellStyle name="Normal 2 2 5 7 3 2" xfId="43076"/>
    <cellStyle name="Normal 2 2 5 7 3 3" xfId="43077"/>
    <cellStyle name="Normal 2 2 5 7 4" xfId="43078"/>
    <cellStyle name="Normal 2 2 5 7 5" xfId="43079"/>
    <cellStyle name="Normal 2 2 5 7 6" xfId="25869"/>
    <cellStyle name="Normal 2 2 5 8" xfId="11529"/>
    <cellStyle name="Normal 2 2 5 8 2" xfId="43080"/>
    <cellStyle name="Normal 2 2 5 8 3" xfId="43081"/>
    <cellStyle name="Normal 2 2 5 9" xfId="11530"/>
    <cellStyle name="Normal 2 2 5 9 2" xfId="11531"/>
    <cellStyle name="Normal 2 2 5 9 2 2" xfId="43083"/>
    <cellStyle name="Normal 2 2 5 9 2 3" xfId="43084"/>
    <cellStyle name="Normal 2 2 5 9 2 4" xfId="43082"/>
    <cellStyle name="Normal 2 2 5 9 3" xfId="43085"/>
    <cellStyle name="Normal 2 2 5 9 4" xfId="43086"/>
    <cellStyle name="Normal 2 2 5 9 5" xfId="43087"/>
    <cellStyle name="Normal 2 2 5 9 6" xfId="26076"/>
    <cellStyle name="Normal 2 2 5_PORTFOLIO" xfId="58929"/>
    <cellStyle name="Normal 2 2 50" xfId="11532"/>
    <cellStyle name="Normal 2 2 50 2" xfId="43089"/>
    <cellStyle name="Normal 2 2 50 3" xfId="43090"/>
    <cellStyle name="Normal 2 2 50 4" xfId="43088"/>
    <cellStyle name="Normal 2 2 51" xfId="11533"/>
    <cellStyle name="Normal 2 2 51 2" xfId="43092"/>
    <cellStyle name="Normal 2 2 51 3" xfId="43093"/>
    <cellStyle name="Normal 2 2 51 4" xfId="43091"/>
    <cellStyle name="Normal 2 2 52" xfId="11534"/>
    <cellStyle name="Normal 2 2 52 2" xfId="43095"/>
    <cellStyle name="Normal 2 2 52 3" xfId="43096"/>
    <cellStyle name="Normal 2 2 52 4" xfId="43094"/>
    <cellStyle name="Normal 2 2 53" xfId="11535"/>
    <cellStyle name="Normal 2 2 53 2" xfId="43098"/>
    <cellStyle name="Normal 2 2 53 3" xfId="43099"/>
    <cellStyle name="Normal 2 2 53 4" xfId="43097"/>
    <cellStyle name="Normal 2 2 54" xfId="11536"/>
    <cellStyle name="Normal 2 2 54 2" xfId="43101"/>
    <cellStyle name="Normal 2 2 54 3" xfId="43102"/>
    <cellStyle name="Normal 2 2 54 4" xfId="43100"/>
    <cellStyle name="Normal 2 2 55" xfId="11537"/>
    <cellStyle name="Normal 2 2 55 2" xfId="43104"/>
    <cellStyle name="Normal 2 2 55 3" xfId="43105"/>
    <cellStyle name="Normal 2 2 55 4" xfId="43103"/>
    <cellStyle name="Normal 2 2 56" xfId="11538"/>
    <cellStyle name="Normal 2 2 56 2" xfId="43107"/>
    <cellStyle name="Normal 2 2 56 3" xfId="43108"/>
    <cellStyle name="Normal 2 2 56 4" xfId="43106"/>
    <cellStyle name="Normal 2 2 57" xfId="11539"/>
    <cellStyle name="Normal 2 2 57 2" xfId="43110"/>
    <cellStyle name="Normal 2 2 57 3" xfId="43111"/>
    <cellStyle name="Normal 2 2 57 4" xfId="43109"/>
    <cellStyle name="Normal 2 2 58" xfId="11540"/>
    <cellStyle name="Normal 2 2 58 2" xfId="43113"/>
    <cellStyle name="Normal 2 2 58 3" xfId="43114"/>
    <cellStyle name="Normal 2 2 58 4" xfId="43112"/>
    <cellStyle name="Normal 2 2 59" xfId="11541"/>
    <cellStyle name="Normal 2 2 59 2" xfId="43116"/>
    <cellStyle name="Normal 2 2 59 3" xfId="43117"/>
    <cellStyle name="Normal 2 2 59 4" xfId="43115"/>
    <cellStyle name="Normal 2 2 6" xfId="11542"/>
    <cellStyle name="Normal 2 2 6 10" xfId="43118"/>
    <cellStyle name="Normal 2 2 6 11" xfId="43119"/>
    <cellStyle name="Normal 2 2 6 12" xfId="23054"/>
    <cellStyle name="Normal 2 2 6 2" xfId="11543"/>
    <cellStyle name="Normal 2 2 6 2 2" xfId="11544"/>
    <cellStyle name="Normal 2 2 6 2 2 2" xfId="11545"/>
    <cellStyle name="Normal 2 2 6 2 2 2 2" xfId="11546"/>
    <cellStyle name="Normal 2 2 6 2 2 2 2 2" xfId="43121"/>
    <cellStyle name="Normal 2 2 6 2 2 2 3" xfId="11547"/>
    <cellStyle name="Normal 2 2 6 2 2 2 3 2" xfId="43122"/>
    <cellStyle name="Normal 2 2 6 2 2 2 4" xfId="11548"/>
    <cellStyle name="Normal 2 2 6 2 2 2 4 2" xfId="43123"/>
    <cellStyle name="Normal 2 2 6 2 2 2 5" xfId="43120"/>
    <cellStyle name="Normal 2 2 6 2 2 3" xfId="11549"/>
    <cellStyle name="Normal 2 2 6 2 2 3 2" xfId="43124"/>
    <cellStyle name="Normal 2 2 6 2 2 4" xfId="11550"/>
    <cellStyle name="Normal 2 2 6 2 2 4 2" xfId="43125"/>
    <cellStyle name="Normal 2 2 6 2 2 5" xfId="11551"/>
    <cellStyle name="Normal 2 2 6 2 2 5 2" xfId="43126"/>
    <cellStyle name="Normal 2 2 6 2 2 6" xfId="25151"/>
    <cellStyle name="Normal 2 2 6 2 3" xfId="11552"/>
    <cellStyle name="Normal 2 2 6 2 3 2" xfId="11553"/>
    <cellStyle name="Normal 2 2 6 2 3 2 2" xfId="43127"/>
    <cellStyle name="Normal 2 2 6 2 3 3" xfId="11554"/>
    <cellStyle name="Normal 2 2 6 2 3 3 2" xfId="43128"/>
    <cellStyle name="Normal 2 2 6 2 3 4" xfId="11555"/>
    <cellStyle name="Normal 2 2 6 2 3 4 2" xfId="43129"/>
    <cellStyle name="Normal 2 2 6 2 3 5" xfId="26231"/>
    <cellStyle name="Normal 2 2 6 2 4" xfId="11556"/>
    <cellStyle name="Normal 2 2 6 2 4 2" xfId="43130"/>
    <cellStyle name="Normal 2 2 6 2 4 3" xfId="43131"/>
    <cellStyle name="Normal 2 2 6 2 4 4" xfId="43132"/>
    <cellStyle name="Normal 2 2 6 2 5" xfId="11557"/>
    <cellStyle name="Normal 2 2 6 2 5 2" xfId="43134"/>
    <cellStyle name="Normal 2 2 6 2 5 3" xfId="43135"/>
    <cellStyle name="Normal 2 2 6 2 5 4" xfId="43136"/>
    <cellStyle name="Normal 2 2 6 2 5 5" xfId="43133"/>
    <cellStyle name="Normal 2 2 6 2 6" xfId="11558"/>
    <cellStyle name="Normal 2 2 6 2 6 2" xfId="43138"/>
    <cellStyle name="Normal 2 2 6 2 6 3" xfId="43139"/>
    <cellStyle name="Normal 2 2 6 2 6 4" xfId="43137"/>
    <cellStyle name="Normal 2 2 6 2 7" xfId="43140"/>
    <cellStyle name="Normal 2 2 6 2 8" xfId="43141"/>
    <cellStyle name="Normal 2 2 6 2 9" xfId="23864"/>
    <cellStyle name="Normal 2 2 6 2_PORTFOLIO" xfId="58930"/>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2 5" xfId="43143"/>
    <cellStyle name="Normal 2 2 6 3 2 3" xfId="11565"/>
    <cellStyle name="Normal 2 2 6 3 2 3 2" xfId="43144"/>
    <cellStyle name="Normal 2 2 6 3 2 4" xfId="11566"/>
    <cellStyle name="Normal 2 2 6 3 2 4 2" xfId="43145"/>
    <cellStyle name="Normal 2 2 6 3 2 5" xfId="11567"/>
    <cellStyle name="Normal 2 2 6 3 2 6" xfId="43142"/>
    <cellStyle name="Normal 2 2 6 3 3" xfId="11568"/>
    <cellStyle name="Normal 2 2 6 3 3 2" xfId="43146"/>
    <cellStyle name="Normal 2 2 6 3 4" xfId="11569"/>
    <cellStyle name="Normal 2 2 6 3 4 2" xfId="11570"/>
    <cellStyle name="Normal 2 2 6 3 4 3" xfId="11571"/>
    <cellStyle name="Normal 2 2 6 3 4 4" xfId="11572"/>
    <cellStyle name="Normal 2 2 6 3 4 5" xfId="43147"/>
    <cellStyle name="Normal 2 2 6 3 5" xfId="11573"/>
    <cellStyle name="Normal 2 2 6 3 5 2" xfId="43148"/>
    <cellStyle name="Normal 2 2 6 3 6" xfId="11574"/>
    <cellStyle name="Normal 2 2 6 3 6 2" xfId="43149"/>
    <cellStyle name="Normal 2 2 6 3 7" xfId="11575"/>
    <cellStyle name="Normal 2 2 6 3 8" xfId="25152"/>
    <cellStyle name="Normal 2 2 6 3_PORTFOLIO" xfId="58931"/>
    <cellStyle name="Normal 2 2 6 4" xfId="11576"/>
    <cellStyle name="Normal 2 2 6 4 2" xfId="11577"/>
    <cellStyle name="Normal 2 2 6 4 2 2" xfId="43151"/>
    <cellStyle name="Normal 2 2 6 4 2 3" xfId="43152"/>
    <cellStyle name="Normal 2 2 6 4 2 4" xfId="43150"/>
    <cellStyle name="Normal 2 2 6 4 3" xfId="43153"/>
    <cellStyle name="Normal 2 2 6 4 4" xfId="43154"/>
    <cellStyle name="Normal 2 2 6 4 5" xfId="43155"/>
    <cellStyle name="Normal 2 2 6 4 6" xfId="25153"/>
    <cellStyle name="Normal 2 2 6 4_PORTFOLIO" xfId="58932"/>
    <cellStyle name="Normal 2 2 6 5" xfId="11578"/>
    <cellStyle name="Normal 2 2 6 5 2" xfId="43156"/>
    <cellStyle name="Normal 2 2 6 5 2 2" xfId="43157"/>
    <cellStyle name="Normal 2 2 6 5 2 3" xfId="43158"/>
    <cellStyle name="Normal 2 2 6 5 3" xfId="43159"/>
    <cellStyle name="Normal 2 2 6 5 4" xfId="43160"/>
    <cellStyle name="Normal 2 2 6 5 5" xfId="43161"/>
    <cellStyle name="Normal 2 2 6 5 6" xfId="25154"/>
    <cellStyle name="Normal 2 2 6 5_PORTFOLIO" xfId="58933"/>
    <cellStyle name="Normal 2 2 6 6" xfId="11579"/>
    <cellStyle name="Normal 2 2 6 6 2" xfId="43162"/>
    <cellStyle name="Normal 2 2 6 6 2 2" xfId="43163"/>
    <cellStyle name="Normal 2 2 6 6 2 3" xfId="43164"/>
    <cellStyle name="Normal 2 2 6 6 3" xfId="43165"/>
    <cellStyle name="Normal 2 2 6 6 4" xfId="43166"/>
    <cellStyle name="Normal 2 2 6 6 5" xfId="43167"/>
    <cellStyle name="Normal 2 2 6 6 6" xfId="25155"/>
    <cellStyle name="Normal 2 2 6 7" xfId="11580"/>
    <cellStyle name="Normal 2 2 6 7 2" xfId="11581"/>
    <cellStyle name="Normal 2 2 6 7 2 2" xfId="43168"/>
    <cellStyle name="Normal 2 2 6 7 3" xfId="11582"/>
    <cellStyle name="Normal 2 2 6 7 3 2" xfId="43169"/>
    <cellStyle name="Normal 2 2 6 7 4" xfId="11583"/>
    <cellStyle name="Normal 2 2 6 7 4 2" xfId="43170"/>
    <cellStyle name="Normal 2 2 6 7 5" xfId="26077"/>
    <cellStyle name="Normal 2 2 6 8" xfId="25870"/>
    <cellStyle name="Normal 2 2 6 8 2" xfId="43171"/>
    <cellStyle name="Normal 2 2 6 8 3" xfId="43172"/>
    <cellStyle name="Normal 2 2 6 8 4" xfId="43173"/>
    <cellStyle name="Normal 2 2 6 9" xfId="43174"/>
    <cellStyle name="Normal 2 2 6 9 2" xfId="43175"/>
    <cellStyle name="Normal 2 2 6 9 3" xfId="43176"/>
    <cellStyle name="Normal 2 2 6_PORTFOLIO" xfId="58934"/>
    <cellStyle name="Normal 2 2 60" xfId="11584"/>
    <cellStyle name="Normal 2 2 60 2" xfId="43178"/>
    <cellStyle name="Normal 2 2 60 3" xfId="43179"/>
    <cellStyle name="Normal 2 2 60 4" xfId="43177"/>
    <cellStyle name="Normal 2 2 61" xfId="11585"/>
    <cellStyle name="Normal 2 2 61 2" xfId="43181"/>
    <cellStyle name="Normal 2 2 61 3" xfId="43182"/>
    <cellStyle name="Normal 2 2 61 4" xfId="43180"/>
    <cellStyle name="Normal 2 2 62" xfId="11586"/>
    <cellStyle name="Normal 2 2 62 2" xfId="43184"/>
    <cellStyle name="Normal 2 2 62 3" xfId="43185"/>
    <cellStyle name="Normal 2 2 62 4" xfId="43183"/>
    <cellStyle name="Normal 2 2 63" xfId="11587"/>
    <cellStyle name="Normal 2 2 63 2" xfId="43187"/>
    <cellStyle name="Normal 2 2 63 3" xfId="43188"/>
    <cellStyle name="Normal 2 2 63 4" xfId="43186"/>
    <cellStyle name="Normal 2 2 64" xfId="11588"/>
    <cellStyle name="Normal 2 2 64 2" xfId="43190"/>
    <cellStyle name="Normal 2 2 64 3" xfId="43191"/>
    <cellStyle name="Normal 2 2 64 4" xfId="43189"/>
    <cellStyle name="Normal 2 2 65" xfId="11589"/>
    <cellStyle name="Normal 2 2 65 2" xfId="43193"/>
    <cellStyle name="Normal 2 2 65 3" xfId="43194"/>
    <cellStyle name="Normal 2 2 65 4" xfId="43192"/>
    <cellStyle name="Normal 2 2 66" xfId="11590"/>
    <cellStyle name="Normal 2 2 66 2" xfId="43196"/>
    <cellStyle name="Normal 2 2 66 3" xfId="43197"/>
    <cellStyle name="Normal 2 2 66 4" xfId="43195"/>
    <cellStyle name="Normal 2 2 67" xfId="11591"/>
    <cellStyle name="Normal 2 2 67 2" xfId="43199"/>
    <cellStyle name="Normal 2 2 67 3" xfId="43200"/>
    <cellStyle name="Normal 2 2 67 4" xfId="43198"/>
    <cellStyle name="Normal 2 2 68" xfId="11592"/>
    <cellStyle name="Normal 2 2 68 2" xfId="43202"/>
    <cellStyle name="Normal 2 2 68 3" xfId="43203"/>
    <cellStyle name="Normal 2 2 68 4" xfId="43201"/>
    <cellStyle name="Normal 2 2 69" xfId="11593"/>
    <cellStyle name="Normal 2 2 69 2" xfId="43205"/>
    <cellStyle name="Normal 2 2 69 3" xfId="43206"/>
    <cellStyle name="Normal 2 2 69 4" xfId="43204"/>
    <cellStyle name="Normal 2 2 7" xfId="11594"/>
    <cellStyle name="Normal 2 2 7 10" xfId="43207"/>
    <cellStyle name="Normal 2 2 7 11" xfId="43208"/>
    <cellStyle name="Normal 2 2 7 12" xfId="23365"/>
    <cellStyle name="Normal 2 2 7 2" xfId="11595"/>
    <cellStyle name="Normal 2 2 7 2 2" xfId="11596"/>
    <cellStyle name="Normal 2 2 7 2 2 2" xfId="11597"/>
    <cellStyle name="Normal 2 2 7 2 2 2 2" xfId="11598"/>
    <cellStyle name="Normal 2 2 7 2 2 2 2 2" xfId="43210"/>
    <cellStyle name="Normal 2 2 7 2 2 2 3" xfId="11599"/>
    <cellStyle name="Normal 2 2 7 2 2 2 3 2" xfId="43211"/>
    <cellStyle name="Normal 2 2 7 2 2 2 4" xfId="11600"/>
    <cellStyle name="Normal 2 2 7 2 2 2 5" xfId="43209"/>
    <cellStyle name="Normal 2 2 7 2 2 3" xfId="11601"/>
    <cellStyle name="Normal 2 2 7 2 2 3 2" xfId="43212"/>
    <cellStyle name="Normal 2 2 7 2 2 4" xfId="11602"/>
    <cellStyle name="Normal 2 2 7 2 2 4 2" xfId="43213"/>
    <cellStyle name="Normal 2 2 7 2 2 5" xfId="11603"/>
    <cellStyle name="Normal 2 2 7 2 2 6" xfId="25156"/>
    <cellStyle name="Normal 2 2 7 2 3" xfId="11604"/>
    <cellStyle name="Normal 2 2 7 2 3 2" xfId="11605"/>
    <cellStyle name="Normal 2 2 7 2 3 2 2" xfId="43214"/>
    <cellStyle name="Normal 2 2 7 2 3 3" xfId="11606"/>
    <cellStyle name="Normal 2 2 7 2 3 3 2" xfId="43215"/>
    <cellStyle name="Normal 2 2 7 2 3 4" xfId="11607"/>
    <cellStyle name="Normal 2 2 7 2 3 5" xfId="26255"/>
    <cellStyle name="Normal 2 2 7 2 4" xfId="11608"/>
    <cellStyle name="Normal 2 2 7 2 4 2" xfId="43216"/>
    <cellStyle name="Normal 2 2 7 2 4 3" xfId="43217"/>
    <cellStyle name="Normal 2 2 7 2 5" xfId="11609"/>
    <cellStyle name="Normal 2 2 7 2 5 2" xfId="43219"/>
    <cellStyle name="Normal 2 2 7 2 5 3" xfId="43220"/>
    <cellStyle name="Normal 2 2 7 2 5 4" xfId="43218"/>
    <cellStyle name="Normal 2 2 7 2 6" xfId="11610"/>
    <cellStyle name="Normal 2 2 7 2 6 2" xfId="43221"/>
    <cellStyle name="Normal 2 2 7 2 7" xfId="43222"/>
    <cellStyle name="Normal 2 2 7 2 8" xfId="43223"/>
    <cellStyle name="Normal 2 2 7 2 9" xfId="24163"/>
    <cellStyle name="Normal 2 2 7 2_PORTFOLIO" xfId="58935"/>
    <cellStyle name="Normal 2 2 7 3" xfId="11611"/>
    <cellStyle name="Normal 2 2 7 3 2" xfId="11612"/>
    <cellStyle name="Normal 2 2 7 3 2 2" xfId="43225"/>
    <cellStyle name="Normal 2 2 7 3 2 3" xfId="43226"/>
    <cellStyle name="Normal 2 2 7 3 2 4" xfId="43224"/>
    <cellStyle name="Normal 2 2 7 3 3" xfId="11613"/>
    <cellStyle name="Normal 2 2 7 3 3 2" xfId="11614"/>
    <cellStyle name="Normal 2 2 7 3 3 3" xfId="11615"/>
    <cellStyle name="Normal 2 2 7 3 3 4" xfId="11616"/>
    <cellStyle name="Normal 2 2 7 3 3 5" xfId="43227"/>
    <cellStyle name="Normal 2 2 7 3 4" xfId="11617"/>
    <cellStyle name="Normal 2 2 7 3 4 2" xfId="43228"/>
    <cellStyle name="Normal 2 2 7 3 5" xfId="11618"/>
    <cellStyle name="Normal 2 2 7 3 5 2" xfId="43229"/>
    <cellStyle name="Normal 2 2 7 3 6" xfId="11619"/>
    <cellStyle name="Normal 2 2 7 3 7" xfId="25157"/>
    <cellStyle name="Normal 2 2 7 4" xfId="11620"/>
    <cellStyle name="Normal 2 2 7 4 2" xfId="11621"/>
    <cellStyle name="Normal 2 2 7 4 2 2" xfId="43230"/>
    <cellStyle name="Normal 2 2 7 4 3" xfId="11622"/>
    <cellStyle name="Normal 2 2 7 4 3 2" xfId="43231"/>
    <cellStyle name="Normal 2 2 7 4 4" xfId="11623"/>
    <cellStyle name="Normal 2 2 7 4 5" xfId="25158"/>
    <cellStyle name="Normal 2 2 7 5" xfId="11624"/>
    <cellStyle name="Normal 2 2 7 5 2" xfId="43232"/>
    <cellStyle name="Normal 2 2 7 5 3" xfId="43233"/>
    <cellStyle name="Normal 2 2 7 5 4" xfId="25159"/>
    <cellStyle name="Normal 2 2 7 6" xfId="11625"/>
    <cellStyle name="Normal 2 2 7 6 2" xfId="43234"/>
    <cellStyle name="Normal 2 2 7 6 2 2" xfId="43235"/>
    <cellStyle name="Normal 2 2 7 6 2 3" xfId="43236"/>
    <cellStyle name="Normal 2 2 7 6 3" xfId="43237"/>
    <cellStyle name="Normal 2 2 7 6 4" xfId="43238"/>
    <cellStyle name="Normal 2 2 7 6 5" xfId="25160"/>
    <cellStyle name="Normal 2 2 7 7" xfId="11626"/>
    <cellStyle name="Normal 2 2 7 7 2" xfId="43239"/>
    <cellStyle name="Normal 2 2 7 7 3" xfId="43240"/>
    <cellStyle name="Normal 2 2 7 7 4" xfId="43241"/>
    <cellStyle name="Normal 2 2 7 7 5" xfId="26201"/>
    <cellStyle name="Normal 2 2 7 8" xfId="25871"/>
    <cellStyle name="Normal 2 2 7 8 2" xfId="43242"/>
    <cellStyle name="Normal 2 2 7 8 3" xfId="43243"/>
    <cellStyle name="Normal 2 2 7 8 4" xfId="43244"/>
    <cellStyle name="Normal 2 2 7 9" xfId="43245"/>
    <cellStyle name="Normal 2 2 7 9 2" xfId="43246"/>
    <cellStyle name="Normal 2 2 7 9 3" xfId="43247"/>
    <cellStyle name="Normal 2 2 7_PORTFOLIO" xfId="58936"/>
    <cellStyle name="Normal 2 2 70" xfId="11627"/>
    <cellStyle name="Normal 2 2 70 2" xfId="43249"/>
    <cellStyle name="Normal 2 2 70 3" xfId="43250"/>
    <cellStyle name="Normal 2 2 70 4" xfId="43248"/>
    <cellStyle name="Normal 2 2 71" xfId="11628"/>
    <cellStyle name="Normal 2 2 71 2" xfId="43252"/>
    <cellStyle name="Normal 2 2 71 3" xfId="43253"/>
    <cellStyle name="Normal 2 2 71 4" xfId="43251"/>
    <cellStyle name="Normal 2 2 72" xfId="11629"/>
    <cellStyle name="Normal 2 2 72 2" xfId="43255"/>
    <cellStyle name="Normal 2 2 72 3" xfId="43256"/>
    <cellStyle name="Normal 2 2 72 4" xfId="43254"/>
    <cellStyle name="Normal 2 2 73" xfId="11630"/>
    <cellStyle name="Normal 2 2 73 2" xfId="43258"/>
    <cellStyle name="Normal 2 2 73 3" xfId="43259"/>
    <cellStyle name="Normal 2 2 73 4" xfId="43257"/>
    <cellStyle name="Normal 2 2 74" xfId="11631"/>
    <cellStyle name="Normal 2 2 74 2" xfId="43261"/>
    <cellStyle name="Normal 2 2 74 3" xfId="43262"/>
    <cellStyle name="Normal 2 2 74 4" xfId="43260"/>
    <cellStyle name="Normal 2 2 75" xfId="11632"/>
    <cellStyle name="Normal 2 2 75 2" xfId="43264"/>
    <cellStyle name="Normal 2 2 75 3" xfId="43265"/>
    <cellStyle name="Normal 2 2 75 4" xfId="43263"/>
    <cellStyle name="Normal 2 2 76" xfId="11633"/>
    <cellStyle name="Normal 2 2 76 2" xfId="43267"/>
    <cellStyle name="Normal 2 2 76 3" xfId="43268"/>
    <cellStyle name="Normal 2 2 76 4" xfId="43266"/>
    <cellStyle name="Normal 2 2 77" xfId="11634"/>
    <cellStyle name="Normal 2 2 77 2" xfId="43270"/>
    <cellStyle name="Normal 2 2 77 3" xfId="43271"/>
    <cellStyle name="Normal 2 2 77 4" xfId="43269"/>
    <cellStyle name="Normal 2 2 78" xfId="11635"/>
    <cellStyle name="Normal 2 2 78 2" xfId="43273"/>
    <cellStyle name="Normal 2 2 78 3" xfId="43274"/>
    <cellStyle name="Normal 2 2 78 4" xfId="43272"/>
    <cellStyle name="Normal 2 2 79" xfId="11636"/>
    <cellStyle name="Normal 2 2 79 2" xfId="43276"/>
    <cellStyle name="Normal 2 2 79 3" xfId="43277"/>
    <cellStyle name="Normal 2 2 79 4" xfId="43275"/>
    <cellStyle name="Normal 2 2 8" xfId="11637"/>
    <cellStyle name="Normal 2 2 8 10" xfId="43278"/>
    <cellStyle name="Normal 2 2 8 11" xfId="43279"/>
    <cellStyle name="Normal 2 2 8 12" xfId="23366"/>
    <cellStyle name="Normal 2 2 8 2" xfId="11638"/>
    <cellStyle name="Normal 2 2 8 2 2" xfId="11639"/>
    <cellStyle name="Normal 2 2 8 2 2 2" xfId="11640"/>
    <cellStyle name="Normal 2 2 8 2 2 2 2" xfId="11641"/>
    <cellStyle name="Normal 2 2 8 2 2 2 2 2" xfId="43281"/>
    <cellStyle name="Normal 2 2 8 2 2 2 3" xfId="11642"/>
    <cellStyle name="Normal 2 2 8 2 2 2 3 2" xfId="43282"/>
    <cellStyle name="Normal 2 2 8 2 2 2 4" xfId="11643"/>
    <cellStyle name="Normal 2 2 8 2 2 2 5" xfId="43280"/>
    <cellStyle name="Normal 2 2 8 2 2 3" xfId="11644"/>
    <cellStyle name="Normal 2 2 8 2 2 3 2" xfId="43283"/>
    <cellStyle name="Normal 2 2 8 2 2 4" xfId="11645"/>
    <cellStyle name="Normal 2 2 8 2 2 4 2" xfId="43284"/>
    <cellStyle name="Normal 2 2 8 2 2 5" xfId="11646"/>
    <cellStyle name="Normal 2 2 8 2 2 6" xfId="25161"/>
    <cellStyle name="Normal 2 2 8 2 3" xfId="11647"/>
    <cellStyle name="Normal 2 2 8 2 3 2" xfId="11648"/>
    <cellStyle name="Normal 2 2 8 2 3 2 2" xfId="43285"/>
    <cellStyle name="Normal 2 2 8 2 3 3" xfId="11649"/>
    <cellStyle name="Normal 2 2 8 2 3 3 2" xfId="43286"/>
    <cellStyle name="Normal 2 2 8 2 3 4" xfId="11650"/>
    <cellStyle name="Normal 2 2 8 2 3 5" xfId="26256"/>
    <cellStyle name="Normal 2 2 8 2 4" xfId="11651"/>
    <cellStyle name="Normal 2 2 8 2 4 2" xfId="43287"/>
    <cellStyle name="Normal 2 2 8 2 4 3" xfId="43288"/>
    <cellStyle name="Normal 2 2 8 2 5" xfId="11652"/>
    <cellStyle name="Normal 2 2 8 2 5 2" xfId="43290"/>
    <cellStyle name="Normal 2 2 8 2 5 3" xfId="43291"/>
    <cellStyle name="Normal 2 2 8 2 5 4" xfId="43289"/>
    <cellStyle name="Normal 2 2 8 2 6" xfId="11653"/>
    <cellStyle name="Normal 2 2 8 2 6 2" xfId="43292"/>
    <cellStyle name="Normal 2 2 8 2 7" xfId="43293"/>
    <cellStyle name="Normal 2 2 8 2 8" xfId="43294"/>
    <cellStyle name="Normal 2 2 8 2 9" xfId="24164"/>
    <cellStyle name="Normal 2 2 8 2_PORTFOLIO" xfId="58937"/>
    <cellStyle name="Normal 2 2 8 3" xfId="11654"/>
    <cellStyle name="Normal 2 2 8 3 2" xfId="11655"/>
    <cellStyle name="Normal 2 2 8 3 2 2" xfId="43296"/>
    <cellStyle name="Normal 2 2 8 3 2 3" xfId="43297"/>
    <cellStyle name="Normal 2 2 8 3 2 4" xfId="43295"/>
    <cellStyle name="Normal 2 2 8 3 3" xfId="11656"/>
    <cellStyle name="Normal 2 2 8 3 3 2" xfId="11657"/>
    <cellStyle name="Normal 2 2 8 3 3 3" xfId="11658"/>
    <cellStyle name="Normal 2 2 8 3 3 4" xfId="11659"/>
    <cellStyle name="Normal 2 2 8 3 3 5" xfId="43298"/>
    <cellStyle name="Normal 2 2 8 3 4" xfId="11660"/>
    <cellStyle name="Normal 2 2 8 3 4 2" xfId="43299"/>
    <cellStyle name="Normal 2 2 8 3 5" xfId="11661"/>
    <cellStyle name="Normal 2 2 8 3 5 2" xfId="43300"/>
    <cellStyle name="Normal 2 2 8 3 6" xfId="11662"/>
    <cellStyle name="Normal 2 2 8 3 7" xfId="25162"/>
    <cellStyle name="Normal 2 2 8 4" xfId="11663"/>
    <cellStyle name="Normal 2 2 8 4 2" xfId="11664"/>
    <cellStyle name="Normal 2 2 8 4 2 2" xfId="43301"/>
    <cellStyle name="Normal 2 2 8 4 3" xfId="11665"/>
    <cellStyle name="Normal 2 2 8 4 3 2" xfId="43302"/>
    <cellStyle name="Normal 2 2 8 4 4" xfId="11666"/>
    <cellStyle name="Normal 2 2 8 4 5" xfId="25163"/>
    <cellStyle name="Normal 2 2 8 5" xfId="11667"/>
    <cellStyle name="Normal 2 2 8 5 2" xfId="43303"/>
    <cellStyle name="Normal 2 2 8 5 3" xfId="43304"/>
    <cellStyle name="Normal 2 2 8 5 4" xfId="25164"/>
    <cellStyle name="Normal 2 2 8 6" xfId="11668"/>
    <cellStyle name="Normal 2 2 8 6 2" xfId="43305"/>
    <cellStyle name="Normal 2 2 8 6 2 2" xfId="43306"/>
    <cellStyle name="Normal 2 2 8 6 2 3" xfId="43307"/>
    <cellStyle name="Normal 2 2 8 6 3" xfId="43308"/>
    <cellStyle name="Normal 2 2 8 6 4" xfId="43309"/>
    <cellStyle name="Normal 2 2 8 6 5" xfId="25165"/>
    <cellStyle name="Normal 2 2 8 7" xfId="11669"/>
    <cellStyle name="Normal 2 2 8 7 2" xfId="43310"/>
    <cellStyle name="Normal 2 2 8 7 3" xfId="43311"/>
    <cellStyle name="Normal 2 2 8 7 4" xfId="43312"/>
    <cellStyle name="Normal 2 2 8 7 5" xfId="26202"/>
    <cellStyle name="Normal 2 2 8 8" xfId="25872"/>
    <cellStyle name="Normal 2 2 8 8 2" xfId="43313"/>
    <cellStyle name="Normal 2 2 8 8 3" xfId="43314"/>
    <cellStyle name="Normal 2 2 8 8 4" xfId="43315"/>
    <cellStyle name="Normal 2 2 8 9" xfId="43316"/>
    <cellStyle name="Normal 2 2 8 9 2" xfId="43317"/>
    <cellStyle name="Normal 2 2 8 9 3" xfId="43318"/>
    <cellStyle name="Normal 2 2 8_PORTFOLIO" xfId="58938"/>
    <cellStyle name="Normal 2 2 80" xfId="11670"/>
    <cellStyle name="Normal 2 2 80 2" xfId="43320"/>
    <cellStyle name="Normal 2 2 80 3" xfId="43321"/>
    <cellStyle name="Normal 2 2 80 4" xfId="43319"/>
    <cellStyle name="Normal 2 2 81" xfId="11671"/>
    <cellStyle name="Normal 2 2 81 2" xfId="43323"/>
    <cellStyle name="Normal 2 2 81 3" xfId="43324"/>
    <cellStyle name="Normal 2 2 81 4" xfId="43322"/>
    <cellStyle name="Normal 2 2 82" xfId="11672"/>
    <cellStyle name="Normal 2 2 82 2" xfId="43326"/>
    <cellStyle name="Normal 2 2 82 3" xfId="43327"/>
    <cellStyle name="Normal 2 2 82 4" xfId="43325"/>
    <cellStyle name="Normal 2 2 83" xfId="11673"/>
    <cellStyle name="Normal 2 2 83 2" xfId="43329"/>
    <cellStyle name="Normal 2 2 83 3" xfId="43330"/>
    <cellStyle name="Normal 2 2 83 4" xfId="43328"/>
    <cellStyle name="Normal 2 2 84" xfId="11674"/>
    <cellStyle name="Normal 2 2 84 2" xfId="43332"/>
    <cellStyle name="Normal 2 2 84 3" xfId="43333"/>
    <cellStyle name="Normal 2 2 84 4" xfId="43331"/>
    <cellStyle name="Normal 2 2 85" xfId="11675"/>
    <cellStyle name="Normal 2 2 85 2" xfId="43335"/>
    <cellStyle name="Normal 2 2 85 3" xfId="43336"/>
    <cellStyle name="Normal 2 2 85 4" xfId="43334"/>
    <cellStyle name="Normal 2 2 86" xfId="11676"/>
    <cellStyle name="Normal 2 2 86 2" xfId="43338"/>
    <cellStyle name="Normal 2 2 86 3" xfId="43339"/>
    <cellStyle name="Normal 2 2 86 4" xfId="43337"/>
    <cellStyle name="Normal 2 2 87" xfId="11677"/>
    <cellStyle name="Normal 2 2 87 2" xfId="43341"/>
    <cellStyle name="Normal 2 2 87 3" xfId="43342"/>
    <cellStyle name="Normal 2 2 87 4" xfId="43340"/>
    <cellStyle name="Normal 2 2 88" xfId="11678"/>
    <cellStyle name="Normal 2 2 88 2" xfId="43344"/>
    <cellStyle name="Normal 2 2 88 3" xfId="43345"/>
    <cellStyle name="Normal 2 2 88 4" xfId="43343"/>
    <cellStyle name="Normal 2 2 89" xfId="11679"/>
    <cellStyle name="Normal 2 2 89 2" xfId="43347"/>
    <cellStyle name="Normal 2 2 89 3" xfId="43348"/>
    <cellStyle name="Normal 2 2 89 4" xfId="43346"/>
    <cellStyle name="Normal 2 2 9" xfId="11680"/>
    <cellStyle name="Normal 2 2 9 10" xfId="25873"/>
    <cellStyle name="Normal 2 2 9 10 2" xfId="43349"/>
    <cellStyle name="Normal 2 2 9 10 3" xfId="43350"/>
    <cellStyle name="Normal 2 2 9 11" xfId="43351"/>
    <cellStyle name="Normal 2 2 9 11 2" xfId="43352"/>
    <cellStyle name="Normal 2 2 9 11 3" xfId="43353"/>
    <cellStyle name="Normal 2 2 9 12" xfId="43354"/>
    <cellStyle name="Normal 2 2 9 13" xfId="43355"/>
    <cellStyle name="Normal 2 2 9 14" xfId="23367"/>
    <cellStyle name="Normal 2 2 9 2" xfId="11681"/>
    <cellStyle name="Normal 2 2 9 2 10" xfId="11682"/>
    <cellStyle name="Normal 2 2 9 2 10 2" xfId="11683"/>
    <cellStyle name="Normal 2 2 9 2 10 3" xfId="11684"/>
    <cellStyle name="Normal 2 2 9 2 10 3 2" xfId="43356"/>
    <cellStyle name="Normal 2 2 9 2 10 4" xfId="11685"/>
    <cellStyle name="Normal 2 2 9 2 11" xfId="11686"/>
    <cellStyle name="Normal 2 2 9 2 11 2" xfId="43358"/>
    <cellStyle name="Normal 2 2 9 2 11 3" xfId="43359"/>
    <cellStyle name="Normal 2 2 9 2 11 4" xfId="43357"/>
    <cellStyle name="Normal 2 2 9 2 12" xfId="11687"/>
    <cellStyle name="Normal 2 2 9 2 12 2" xfId="43360"/>
    <cellStyle name="Normal 2 2 9 2 13" xfId="11688"/>
    <cellStyle name="Normal 2 2 9 2 14" xfId="43361"/>
    <cellStyle name="Normal 2 2 9 2 15" xfId="24165"/>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3 5" xfId="43362"/>
    <cellStyle name="Normal 2 2 9 2 2 2 4" xfId="11703"/>
    <cellStyle name="Normal 2 2 9 2 2 2 5" xfId="11704"/>
    <cellStyle name="Normal 2 2 9 2 2 2 6" xfId="11705"/>
    <cellStyle name="Normal 2 2 9 2 2 3" xfId="26277"/>
    <cellStyle name="Normal 2 2 9 2 2 3 2" xfId="43363"/>
    <cellStyle name="Normal 2 2 9 2 2 3 3" xfId="43364"/>
    <cellStyle name="Normal 2 2 9 2 2 4" xfId="25874"/>
    <cellStyle name="Normal 2 2 9 2 2 4 2" xfId="43365"/>
    <cellStyle name="Normal 2 2 9 2 2 4 3" xfId="43366"/>
    <cellStyle name="Normal 2 2 9 2 2 5" xfId="43367"/>
    <cellStyle name="Normal 2 2 9 2 2 5 2" xfId="43368"/>
    <cellStyle name="Normal 2 2 9 2 2 5 3" xfId="43369"/>
    <cellStyle name="Normal 2 2 9 2 2 6" xfId="43370"/>
    <cellStyle name="Normal 2 2 9 2 2 7" xfId="43371"/>
    <cellStyle name="Normal 2 2 9 2 2 8" xfId="43372"/>
    <cellStyle name="Normal 2 2 9 2 2 9" xfId="25166"/>
    <cellStyle name="Normal 2 2 9 2 2_PORTFOLIO" xfId="58939"/>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3 5" xfId="43373"/>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3 5" xfId="4337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3 5" xfId="43375"/>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3 5" xfId="4337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3 5" xfId="43377"/>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3 5" xfId="4337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2 5" xfId="43379"/>
    <cellStyle name="Normal 2 2 9 2 9 3" xfId="11807"/>
    <cellStyle name="Normal 2 2 9 2 9 3 2" xfId="43380"/>
    <cellStyle name="Normal 2 2 9 2 9 4" xfId="11808"/>
    <cellStyle name="Normal 2 2 9 2 9 5" xfId="11809"/>
    <cellStyle name="Normal 2 2 9 2 9 6" xfId="26257"/>
    <cellStyle name="Normal 2 2 9 2_PORTFOLIO" xfId="58940"/>
    <cellStyle name="Normal 2 2 9 3" xfId="11810"/>
    <cellStyle name="Normal 2 2 9 3 2" xfId="11811"/>
    <cellStyle name="Normal 2 2 9 3 2 2" xfId="43381"/>
    <cellStyle name="Normal 2 2 9 3 2 3" xfId="43382"/>
    <cellStyle name="Normal 2 2 9 3 3" xfId="11812"/>
    <cellStyle name="Normal 2 2 9 3 3 2" xfId="11813"/>
    <cellStyle name="Normal 2 2 9 3 3 2 2" xfId="11814"/>
    <cellStyle name="Normal 2 2 9 3 3 2 3" xfId="11815"/>
    <cellStyle name="Normal 2 2 9 3 3 2 4" xfId="11816"/>
    <cellStyle name="Normal 2 2 9 3 3 2 5" xfId="43383"/>
    <cellStyle name="Normal 2 2 9 3 3 3" xfId="11817"/>
    <cellStyle name="Normal 2 2 9 3 3 3 2" xfId="43384"/>
    <cellStyle name="Normal 2 2 9 3 3 4" xfId="11818"/>
    <cellStyle name="Normal 2 2 9 3 3 5" xfId="11819"/>
    <cellStyle name="Normal 2 2 9 3 3 6" xfId="26278"/>
    <cellStyle name="Normal 2 2 9 3 4" xfId="11820"/>
    <cellStyle name="Normal 2 2 9 3 4 2" xfId="11821"/>
    <cellStyle name="Normal 2 2 9 3 4 3" xfId="11822"/>
    <cellStyle name="Normal 2 2 9 3 4 3 2" xfId="43385"/>
    <cellStyle name="Normal 2 2 9 3 4 4" xfId="11823"/>
    <cellStyle name="Normal 2 2 9 3 5" xfId="11824"/>
    <cellStyle name="Normal 2 2 9 3 5 2" xfId="43386"/>
    <cellStyle name="Normal 2 2 9 3 6" xfId="11825"/>
    <cellStyle name="Normal 2 2 9 3 7" xfId="11826"/>
    <cellStyle name="Normal 2 2 9 3 7 2" xfId="43387"/>
    <cellStyle name="Normal 2 2 9 3 8" xfId="25167"/>
    <cellStyle name="Normal 2 2 9 3_PORTFOLIO" xfId="58941"/>
    <cellStyle name="Normal 2 2 9 4" xfId="11827"/>
    <cellStyle name="Normal 2 2 9 4 2" xfId="26279"/>
    <cellStyle name="Normal 2 2 9 4 2 2" xfId="43388"/>
    <cellStyle name="Normal 2 2 9 4 2 3" xfId="43389"/>
    <cellStyle name="Normal 2 2 9 4 3" xfId="25875"/>
    <cellStyle name="Normal 2 2 9 4 3 2" xfId="43390"/>
    <cellStyle name="Normal 2 2 9 4 3 3" xfId="43391"/>
    <cellStyle name="Normal 2 2 9 4 4" xfId="43392"/>
    <cellStyle name="Normal 2 2 9 4 5" xfId="43393"/>
    <cellStyle name="Normal 2 2 9 4 6" xfId="43394"/>
    <cellStyle name="Normal 2 2 9 4 7" xfId="25168"/>
    <cellStyle name="Normal 2 2 9 4_PORTFOLIO" xfId="58942"/>
    <cellStyle name="Normal 2 2 9 5" xfId="11828"/>
    <cellStyle name="Normal 2 2 9 5 2" xfId="26280"/>
    <cellStyle name="Normal 2 2 9 5 2 2" xfId="43395"/>
    <cellStyle name="Normal 2 2 9 5 2 3" xfId="43396"/>
    <cellStyle name="Normal 2 2 9 5 3" xfId="25876"/>
    <cellStyle name="Normal 2 2 9 5 3 2" xfId="43397"/>
    <cellStyle name="Normal 2 2 9 5 3 3" xfId="43398"/>
    <cellStyle name="Normal 2 2 9 5 4" xfId="43399"/>
    <cellStyle name="Normal 2 2 9 5 5" xfId="43400"/>
    <cellStyle name="Normal 2 2 9 5 6" xfId="43401"/>
    <cellStyle name="Normal 2 2 9 5 7" xfId="25169"/>
    <cellStyle name="Normal 2 2 9 5_PORTFOLIO" xfId="58943"/>
    <cellStyle name="Normal 2 2 9 6" xfId="11829"/>
    <cellStyle name="Normal 2 2 9 6 2" xfId="26281"/>
    <cellStyle name="Normal 2 2 9 6 2 2" xfId="43402"/>
    <cellStyle name="Normal 2 2 9 6 2 3" xfId="43403"/>
    <cellStyle name="Normal 2 2 9 6 3" xfId="25877"/>
    <cellStyle name="Normal 2 2 9 6 3 2" xfId="43404"/>
    <cellStyle name="Normal 2 2 9 6 3 3" xfId="43405"/>
    <cellStyle name="Normal 2 2 9 6 4" xfId="43406"/>
    <cellStyle name="Normal 2 2 9 6 4 2" xfId="43407"/>
    <cellStyle name="Normal 2 2 9 6 4 3" xfId="43408"/>
    <cellStyle name="Normal 2 2 9 6 5" xfId="43409"/>
    <cellStyle name="Normal 2 2 9 6 6" xfId="43410"/>
    <cellStyle name="Normal 2 2 9 6 7" xfId="43411"/>
    <cellStyle name="Normal 2 2 9 6 8" xfId="25170"/>
    <cellStyle name="Normal 2 2 9 6_PORTFOLIO" xfId="58944"/>
    <cellStyle name="Normal 2 2 9 7" xfId="11830"/>
    <cellStyle name="Normal 2 2 9 7 2" xfId="43412"/>
    <cellStyle name="Normal 2 2 9 7 3" xfId="43413"/>
    <cellStyle name="Normal 2 2 9 7 4" xfId="43414"/>
    <cellStyle name="Normal 2 2 9 8" xfId="11831"/>
    <cellStyle name="Normal 2 2 9 8 2" xfId="43415"/>
    <cellStyle name="Normal 2 2 9 8 3" xfId="43416"/>
    <cellStyle name="Normal 2 2 9 8 4" xfId="43417"/>
    <cellStyle name="Normal 2 2 9 9" xfId="11832"/>
    <cellStyle name="Normal 2 2 9 9 2" xfId="43418"/>
    <cellStyle name="Normal 2 2 9 9 2 2" xfId="43419"/>
    <cellStyle name="Normal 2 2 9 9 2 3" xfId="43420"/>
    <cellStyle name="Normal 2 2 9 9 3" xfId="43421"/>
    <cellStyle name="Normal 2 2 9 9 4" xfId="43422"/>
    <cellStyle name="Normal 2 2 9 9 5" xfId="43423"/>
    <cellStyle name="Normal 2 2 9 9 6" xfId="26203"/>
    <cellStyle name="Normal 2 2 9_PORTFOLIO" xfId="58945"/>
    <cellStyle name="Normal 2 2 90" xfId="11833"/>
    <cellStyle name="Normal 2 2 90 2" xfId="43425"/>
    <cellStyle name="Normal 2 2 90 3" xfId="43426"/>
    <cellStyle name="Normal 2 2 90 4" xfId="43424"/>
    <cellStyle name="Normal 2 2 91" xfId="11834"/>
    <cellStyle name="Normal 2 2 91 2" xfId="43428"/>
    <cellStyle name="Normal 2 2 91 3" xfId="43429"/>
    <cellStyle name="Normal 2 2 91 4" xfId="43427"/>
    <cellStyle name="Normal 2 2 92" xfId="11835"/>
    <cellStyle name="Normal 2 2 92 2" xfId="43431"/>
    <cellStyle name="Normal 2 2 92 3" xfId="43432"/>
    <cellStyle name="Normal 2 2 92 4" xfId="43430"/>
    <cellStyle name="Normal 2 2 93" xfId="11836"/>
    <cellStyle name="Normal 2 2 93 2" xfId="43434"/>
    <cellStyle name="Normal 2 2 93 3" xfId="43435"/>
    <cellStyle name="Normal 2 2 93 4" xfId="43433"/>
    <cellStyle name="Normal 2 2 94" xfId="11837"/>
    <cellStyle name="Normal 2 2 94 2" xfId="43437"/>
    <cellStyle name="Normal 2 2 94 3" xfId="43438"/>
    <cellStyle name="Normal 2 2 94 4" xfId="43436"/>
    <cellStyle name="Normal 2 2 95" xfId="11838"/>
    <cellStyle name="Normal 2 2 95 2" xfId="43440"/>
    <cellStyle name="Normal 2 2 95 3" xfId="43441"/>
    <cellStyle name="Normal 2 2 95 4" xfId="43439"/>
    <cellStyle name="Normal 2 2 96" xfId="11839"/>
    <cellStyle name="Normal 2 2 96 2" xfId="43443"/>
    <cellStyle name="Normal 2 2 96 3" xfId="43444"/>
    <cellStyle name="Normal 2 2 96 4" xfId="43442"/>
    <cellStyle name="Normal 2 2 97" xfId="11840"/>
    <cellStyle name="Normal 2 2 97 2" xfId="43446"/>
    <cellStyle name="Normal 2 2 97 3" xfId="43447"/>
    <cellStyle name="Normal 2 2 97 4" xfId="43445"/>
    <cellStyle name="Normal 2 2 98" xfId="11841"/>
    <cellStyle name="Normal 2 2 98 2" xfId="43449"/>
    <cellStyle name="Normal 2 2 98 3" xfId="43450"/>
    <cellStyle name="Normal 2 2 98 4" xfId="43448"/>
    <cellStyle name="Normal 2 2 99" xfId="11842"/>
    <cellStyle name="Normal 2 2 99 2" xfId="43452"/>
    <cellStyle name="Normal 2 2 99 3" xfId="43453"/>
    <cellStyle name="Normal 2 2 99 4" xfId="43451"/>
    <cellStyle name="Normal 2 2_Guarantees" xfId="11843"/>
    <cellStyle name="Normal 2 20" xfId="11844"/>
    <cellStyle name="Normal 2 20 10" xfId="43454"/>
    <cellStyle name="Normal 2 20 11" xfId="23368"/>
    <cellStyle name="Normal 2 20 2" xfId="11845"/>
    <cellStyle name="Normal 2 20 2 2" xfId="25171"/>
    <cellStyle name="Normal 2 20 2 2 2" xfId="43455"/>
    <cellStyle name="Normal 2 20 2 2 2 2" xfId="43456"/>
    <cellStyle name="Normal 2 20 2 2 2 3" xfId="43457"/>
    <cellStyle name="Normal 2 20 2 2 3" xfId="43458"/>
    <cellStyle name="Normal 2 20 2 2 4" xfId="43459"/>
    <cellStyle name="Normal 2 20 2 3" xfId="43460"/>
    <cellStyle name="Normal 2 20 2 3 2" xfId="43461"/>
    <cellStyle name="Normal 2 20 2 3 3" xfId="43462"/>
    <cellStyle name="Normal 2 20 2 4" xfId="43463"/>
    <cellStyle name="Normal 2 20 2 5" xfId="43464"/>
    <cellStyle name="Normal 2 20 2 6" xfId="43465"/>
    <cellStyle name="Normal 2 20 2 7" xfId="24166"/>
    <cellStyle name="Normal 2 20 3" xfId="25172"/>
    <cellStyle name="Normal 2 20 3 2" xfId="43466"/>
    <cellStyle name="Normal 2 20 3 3" xfId="43467"/>
    <cellStyle name="Normal 2 20 4" xfId="25173"/>
    <cellStyle name="Normal 2 20 4 2" xfId="43468"/>
    <cellStyle name="Normal 2 20 4 3" xfId="43469"/>
    <cellStyle name="Normal 2 20 5" xfId="25174"/>
    <cellStyle name="Normal 2 20 5 2" xfId="43470"/>
    <cellStyle name="Normal 2 20 5 3" xfId="43471"/>
    <cellStyle name="Normal 2 20 6" xfId="25175"/>
    <cellStyle name="Normal 2 20 6 2" xfId="43472"/>
    <cellStyle name="Normal 2 20 6 2 2" xfId="43473"/>
    <cellStyle name="Normal 2 20 6 2 3" xfId="43474"/>
    <cellStyle name="Normal 2 20 6 3" xfId="43475"/>
    <cellStyle name="Normal 2 20 6 4" xfId="43476"/>
    <cellStyle name="Normal 2 20 7" xfId="43477"/>
    <cellStyle name="Normal 2 20 7 2" xfId="43478"/>
    <cellStyle name="Normal 2 20 7 3" xfId="43479"/>
    <cellStyle name="Normal 2 20 8" xfId="43480"/>
    <cellStyle name="Normal 2 20 9" xfId="43481"/>
    <cellStyle name="Normal 2 21" xfId="11846"/>
    <cellStyle name="Normal 2 21 10" xfId="43482"/>
    <cellStyle name="Normal 2 21 11" xfId="23369"/>
    <cellStyle name="Normal 2 21 2" xfId="11847"/>
    <cellStyle name="Normal 2 21 2 2" xfId="11848"/>
    <cellStyle name="Normal 2 21 2 2 2" xfId="11849"/>
    <cellStyle name="Normal 2 21 2 2 2 2" xfId="43484"/>
    <cellStyle name="Normal 2 21 2 2 2 3" xfId="43485"/>
    <cellStyle name="Normal 2 21 2 2 2 4" xfId="43483"/>
    <cellStyle name="Normal 2 21 2 2 3" xfId="11850"/>
    <cellStyle name="Normal 2 21 2 2 3 2" xfId="43486"/>
    <cellStyle name="Normal 2 21 2 2 4" xfId="11851"/>
    <cellStyle name="Normal 2 21 2 2 4 2" xfId="43487"/>
    <cellStyle name="Normal 2 21 2 2 5" xfId="25176"/>
    <cellStyle name="Normal 2 21 2 3" xfId="11852"/>
    <cellStyle name="Normal 2 21 2 3 2" xfId="43489"/>
    <cellStyle name="Normal 2 21 2 3 3" xfId="43490"/>
    <cellStyle name="Normal 2 21 2 3 4" xfId="43488"/>
    <cellStyle name="Normal 2 21 2 4" xfId="11853"/>
    <cellStyle name="Normal 2 21 2 4 2" xfId="43491"/>
    <cellStyle name="Normal 2 21 2 5" xfId="11854"/>
    <cellStyle name="Normal 2 21 2 5 2" xfId="43492"/>
    <cellStyle name="Normal 2 21 2 6" xfId="43493"/>
    <cellStyle name="Normal 2 21 2 7" xfId="24167"/>
    <cellStyle name="Normal 2 21 3" xfId="11855"/>
    <cellStyle name="Normal 2 21 3 2" xfId="43494"/>
    <cellStyle name="Normal 2 21 3 3" xfId="43495"/>
    <cellStyle name="Normal 2 21 3 4" xfId="25177"/>
    <cellStyle name="Normal 2 21 4" xfId="11856"/>
    <cellStyle name="Normal 2 21 4 2" xfId="11857"/>
    <cellStyle name="Normal 2 21 4 2 2" xfId="43496"/>
    <cellStyle name="Normal 2 21 4 3" xfId="11858"/>
    <cellStyle name="Normal 2 21 4 3 2" xfId="43497"/>
    <cellStyle name="Normal 2 21 4 4" xfId="11859"/>
    <cellStyle name="Normal 2 21 4 5" xfId="25178"/>
    <cellStyle name="Normal 2 21 5" xfId="11860"/>
    <cellStyle name="Normal 2 21 5 2" xfId="43498"/>
    <cellStyle name="Normal 2 21 5 3" xfId="43499"/>
    <cellStyle name="Normal 2 21 5 4" xfId="25179"/>
    <cellStyle name="Normal 2 21 6" xfId="11861"/>
    <cellStyle name="Normal 2 21 6 2" xfId="43500"/>
    <cellStyle name="Normal 2 21 6 2 2" xfId="43501"/>
    <cellStyle name="Normal 2 21 6 2 3" xfId="43502"/>
    <cellStyle name="Normal 2 21 6 3" xfId="43503"/>
    <cellStyle name="Normal 2 21 6 4" xfId="43504"/>
    <cellStyle name="Normal 2 21 6 5" xfId="25180"/>
    <cellStyle name="Normal 2 21 7" xfId="11862"/>
    <cellStyle name="Normal 2 21 7 2" xfId="43506"/>
    <cellStyle name="Normal 2 21 7 3" xfId="43507"/>
    <cellStyle name="Normal 2 21 7 4" xfId="43505"/>
    <cellStyle name="Normal 2 21 8" xfId="43508"/>
    <cellStyle name="Normal 2 21 9" xfId="43509"/>
    <cellStyle name="Normal 2 22" xfId="11863"/>
    <cellStyle name="Normal 2 22 10" xfId="43510"/>
    <cellStyle name="Normal 2 22 11" xfId="23370"/>
    <cellStyle name="Normal 2 22 2" xfId="11864"/>
    <cellStyle name="Normal 2 22 2 2" xfId="11865"/>
    <cellStyle name="Normal 2 22 2 2 2" xfId="11866"/>
    <cellStyle name="Normal 2 22 2 2 2 2" xfId="43512"/>
    <cellStyle name="Normal 2 22 2 2 2 3" xfId="43513"/>
    <cellStyle name="Normal 2 22 2 2 2 4" xfId="43511"/>
    <cellStyle name="Normal 2 22 2 2 3" xfId="11867"/>
    <cellStyle name="Normal 2 22 2 2 4" xfId="11868"/>
    <cellStyle name="Normal 2 22 2 2 4 2" xfId="43514"/>
    <cellStyle name="Normal 2 22 2 3" xfId="11869"/>
    <cellStyle name="Normal 2 22 2 3 2" xfId="43516"/>
    <cellStyle name="Normal 2 22 2 3 3" xfId="43517"/>
    <cellStyle name="Normal 2 22 2 3 4" xfId="43515"/>
    <cellStyle name="Normal 2 22 2 4" xfId="11870"/>
    <cellStyle name="Normal 2 22 2 4 2" xfId="43518"/>
    <cellStyle name="Normal 2 22 2 5" xfId="11871"/>
    <cellStyle name="Normal 2 22 2 6" xfId="43519"/>
    <cellStyle name="Normal 2 22 3" xfId="11872"/>
    <cellStyle name="Normal 2 22 3 2" xfId="43520"/>
    <cellStyle name="Normal 2 22 3 3" xfId="43521"/>
    <cellStyle name="Normal 2 22 3 4" xfId="25181"/>
    <cellStyle name="Normal 2 22 4" xfId="11873"/>
    <cellStyle name="Normal 2 22 4 2" xfId="11874"/>
    <cellStyle name="Normal 2 22 4 2 2" xfId="43522"/>
    <cellStyle name="Normal 2 22 4 3" xfId="11875"/>
    <cellStyle name="Normal 2 22 4 3 2" xfId="43523"/>
    <cellStyle name="Normal 2 22 4 4" xfId="11876"/>
    <cellStyle name="Normal 2 22 4 5" xfId="25182"/>
    <cellStyle name="Normal 2 22 5" xfId="11877"/>
    <cellStyle name="Normal 2 22 5 2" xfId="43524"/>
    <cellStyle name="Normal 2 22 5 3" xfId="43525"/>
    <cellStyle name="Normal 2 22 5 4" xfId="25183"/>
    <cellStyle name="Normal 2 22 6" xfId="11878"/>
    <cellStyle name="Normal 2 22 6 2" xfId="43526"/>
    <cellStyle name="Normal 2 22 6 2 2" xfId="43527"/>
    <cellStyle name="Normal 2 22 6 2 3" xfId="43528"/>
    <cellStyle name="Normal 2 22 6 3" xfId="43529"/>
    <cellStyle name="Normal 2 22 6 4" xfId="43530"/>
    <cellStyle name="Normal 2 22 6 5" xfId="25184"/>
    <cellStyle name="Normal 2 22 7" xfId="11879"/>
    <cellStyle name="Normal 2 22 7 2" xfId="43532"/>
    <cellStyle name="Normal 2 22 7 3" xfId="43533"/>
    <cellStyle name="Normal 2 22 7 4" xfId="43531"/>
    <cellStyle name="Normal 2 22 8" xfId="43534"/>
    <cellStyle name="Normal 2 22 9" xfId="43535"/>
    <cellStyle name="Normal 2 23" xfId="11880"/>
    <cellStyle name="Normal 2 23 10" xfId="43536"/>
    <cellStyle name="Normal 2 23 11" xfId="23371"/>
    <cellStyle name="Normal 2 23 2" xfId="11881"/>
    <cellStyle name="Normal 2 23 2 2" xfId="25185"/>
    <cellStyle name="Normal 2 23 2 2 2" xfId="43537"/>
    <cellStyle name="Normal 2 23 2 2 2 2" xfId="43538"/>
    <cellStyle name="Normal 2 23 2 2 2 3" xfId="43539"/>
    <cellStyle name="Normal 2 23 2 2 3" xfId="43540"/>
    <cellStyle name="Normal 2 23 2 2 4" xfId="43541"/>
    <cellStyle name="Normal 2 23 2 3" xfId="43542"/>
    <cellStyle name="Normal 2 23 2 3 2" xfId="43543"/>
    <cellStyle name="Normal 2 23 2 3 3" xfId="43544"/>
    <cellStyle name="Normal 2 23 2 4" xfId="43545"/>
    <cellStyle name="Normal 2 23 2 5" xfId="43546"/>
    <cellStyle name="Normal 2 23 2 6" xfId="43547"/>
    <cellStyle name="Normal 2 23 2 7" xfId="24168"/>
    <cellStyle name="Normal 2 23 3" xfId="25186"/>
    <cellStyle name="Normal 2 23 3 2" xfId="43548"/>
    <cellStyle name="Normal 2 23 3 3" xfId="43549"/>
    <cellStyle name="Normal 2 23 4" xfId="25187"/>
    <cellStyle name="Normal 2 23 4 2" xfId="43550"/>
    <cellStyle name="Normal 2 23 4 3" xfId="43551"/>
    <cellStyle name="Normal 2 23 5" xfId="25188"/>
    <cellStyle name="Normal 2 23 5 2" xfId="43552"/>
    <cellStyle name="Normal 2 23 5 3" xfId="43553"/>
    <cellStyle name="Normal 2 23 6" xfId="25189"/>
    <cellStyle name="Normal 2 23 6 2" xfId="43554"/>
    <cellStyle name="Normal 2 23 6 2 2" xfId="43555"/>
    <cellStyle name="Normal 2 23 6 2 3" xfId="43556"/>
    <cellStyle name="Normal 2 23 6 3" xfId="43557"/>
    <cellStyle name="Normal 2 23 6 4" xfId="43558"/>
    <cellStyle name="Normal 2 23 7" xfId="43559"/>
    <cellStyle name="Normal 2 23 7 2" xfId="43560"/>
    <cellStyle name="Normal 2 23 7 3" xfId="43561"/>
    <cellStyle name="Normal 2 23 8" xfId="43562"/>
    <cellStyle name="Normal 2 23 9" xfId="43563"/>
    <cellStyle name="Normal 2 24" xfId="11882"/>
    <cellStyle name="Normal 2 24 10" xfId="23372"/>
    <cellStyle name="Normal 2 24 2" xfId="11883"/>
    <cellStyle name="Normal 2 24 2 2" xfId="25190"/>
    <cellStyle name="Normal 2 24 2 2 2" xfId="43564"/>
    <cellStyle name="Normal 2 24 2 2 2 2" xfId="43565"/>
    <cellStyle name="Normal 2 24 2 2 2 3" xfId="43566"/>
    <cellStyle name="Normal 2 24 2 2 3" xfId="43567"/>
    <cellStyle name="Normal 2 24 2 2 4" xfId="43568"/>
    <cellStyle name="Normal 2 24 2 3" xfId="43569"/>
    <cellStyle name="Normal 2 24 2 3 2" xfId="43570"/>
    <cellStyle name="Normal 2 24 2 3 3" xfId="43571"/>
    <cellStyle name="Normal 2 24 2 4" xfId="43572"/>
    <cellStyle name="Normal 2 24 2 5" xfId="43573"/>
    <cellStyle name="Normal 2 24 2 6" xfId="43574"/>
    <cellStyle name="Normal 2 24 2 7" xfId="24169"/>
    <cellStyle name="Normal 2 24 3" xfId="11884"/>
    <cellStyle name="Normal 2 24 3 2" xfId="43575"/>
    <cellStyle name="Normal 2 24 3 3" xfId="43576"/>
    <cellStyle name="Normal 2 24 3 4" xfId="25191"/>
    <cellStyle name="Normal 2 24 4" xfId="11885"/>
    <cellStyle name="Normal 2 24 4 2" xfId="43577"/>
    <cellStyle name="Normal 2 24 4 3" xfId="43578"/>
    <cellStyle name="Normal 2 24 4 4" xfId="25192"/>
    <cellStyle name="Normal 2 24 5" xfId="25193"/>
    <cellStyle name="Normal 2 24 5 2" xfId="43579"/>
    <cellStyle name="Normal 2 24 5 3" xfId="43580"/>
    <cellStyle name="Normal 2 24 6" xfId="25194"/>
    <cellStyle name="Normal 2 24 6 2" xfId="43581"/>
    <cellStyle name="Normal 2 24 6 2 2" xfId="43582"/>
    <cellStyle name="Normal 2 24 6 2 3" xfId="43583"/>
    <cellStyle name="Normal 2 24 6 3" xfId="43584"/>
    <cellStyle name="Normal 2 24 6 4" xfId="43585"/>
    <cellStyle name="Normal 2 24 7" xfId="43586"/>
    <cellStyle name="Normal 2 24 7 2" xfId="43587"/>
    <cellStyle name="Normal 2 24 7 3" xfId="43588"/>
    <cellStyle name="Normal 2 24 8" xfId="43589"/>
    <cellStyle name="Normal 2 24 9" xfId="43590"/>
    <cellStyle name="Normal 2 24_PORTFOLIO" xfId="58946"/>
    <cellStyle name="Normal 2 25" xfId="11886"/>
    <cellStyle name="Normal 2 25 2" xfId="11887"/>
    <cellStyle name="Normal 2 25 2 2" xfId="43591"/>
    <cellStyle name="Normal 2 25 2 2 2" xfId="43592"/>
    <cellStyle name="Normal 2 25 2 2 3" xfId="43593"/>
    <cellStyle name="Normal 2 25 2 3" xfId="43594"/>
    <cellStyle name="Normal 2 25 2 4" xfId="43595"/>
    <cellStyle name="Normal 2 25 2 5" xfId="25195"/>
    <cellStyle name="Normal 2 25 3" xfId="11888"/>
    <cellStyle name="Normal 2 25 3 2" xfId="43597"/>
    <cellStyle name="Normal 2 25 3 3" xfId="43598"/>
    <cellStyle name="Normal 2 25 3 4" xfId="43596"/>
    <cellStyle name="Normal 2 25 4" xfId="11889"/>
    <cellStyle name="Normal 2 25 4 2" xfId="43599"/>
    <cellStyle name="Normal 2 25 5" xfId="43600"/>
    <cellStyle name="Normal 2 25 6" xfId="43601"/>
    <cellStyle name="Normal 2 25 7" xfId="23446"/>
    <cellStyle name="Normal 2 25_PORTFOLIO" xfId="58947"/>
    <cellStyle name="Normal 2 26" xfId="11890"/>
    <cellStyle name="Normal 2 26 2" xfId="11891"/>
    <cellStyle name="Normal 2 26 2 2" xfId="43602"/>
    <cellStyle name="Normal 2 26 3" xfId="43603"/>
    <cellStyle name="Normal 2 26 4" xfId="43604"/>
    <cellStyle name="Normal 2 26 5" xfId="43605"/>
    <cellStyle name="Normal 2 26 6" xfId="43606"/>
    <cellStyle name="Normal 2 26 7" xfId="25196"/>
    <cellStyle name="Normal 2 27" xfId="11892"/>
    <cellStyle name="Normal 2 27 2" xfId="11893"/>
    <cellStyle name="Normal 2 27 2 2" xfId="43607"/>
    <cellStyle name="Normal 2 27 3" xfId="43608"/>
    <cellStyle name="Normal 2 27 4" xfId="43609"/>
    <cellStyle name="Normal 2 27 5" xfId="43610"/>
    <cellStyle name="Normal 2 27 6" xfId="43611"/>
    <cellStyle name="Normal 2 27 7" xfId="25197"/>
    <cellStyle name="Normal 2 28" xfId="11894"/>
    <cellStyle name="Normal 2 28 2" xfId="11895"/>
    <cellStyle name="Normal 2 28 2 2" xfId="43612"/>
    <cellStyle name="Normal 2 28 3" xfId="43613"/>
    <cellStyle name="Normal 2 28 4" xfId="43614"/>
    <cellStyle name="Normal 2 28 5" xfId="43615"/>
    <cellStyle name="Normal 2 28 6" xfId="43616"/>
    <cellStyle name="Normal 2 28 7" xfId="24245"/>
    <cellStyle name="Normal 2 29" xfId="11896"/>
    <cellStyle name="Normal 2 29 2" xfId="11897"/>
    <cellStyle name="Normal 2 29 2 2" xfId="43617"/>
    <cellStyle name="Normal 2 29 3" xfId="43618"/>
    <cellStyle name="Normal 2 29 4" xfId="43619"/>
    <cellStyle name="Normal 2 29 5" xfId="43620"/>
    <cellStyle name="Normal 2 29 6" xfId="43621"/>
    <cellStyle name="Normal 2 29 7" xfId="25198"/>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2 5" xfId="43623"/>
    <cellStyle name="Normal 2 3 10 2 3" xfId="11905"/>
    <cellStyle name="Normal 2 3 10 2 3 2" xfId="43624"/>
    <cellStyle name="Normal 2 3 10 2 4" xfId="11906"/>
    <cellStyle name="Normal 2 3 10 2 5" xfId="11907"/>
    <cellStyle name="Normal 2 3 10 2 6" xfId="43622"/>
    <cellStyle name="Normal 2 3 10 3" xfId="11908"/>
    <cellStyle name="Normal 2 3 10 3 2" xfId="43626"/>
    <cellStyle name="Normal 2 3 10 3 3" xfId="43627"/>
    <cellStyle name="Normal 2 3 10 3 4" xfId="43625"/>
    <cellStyle name="Normal 2 3 10 4" xfId="11909"/>
    <cellStyle name="Normal 2 3 10 4 2" xfId="11910"/>
    <cellStyle name="Normal 2 3 10 4 3" xfId="11911"/>
    <cellStyle name="Normal 2 3 10 4 4" xfId="11912"/>
    <cellStyle name="Normal 2 3 10 4 5" xfId="43628"/>
    <cellStyle name="Normal 2 3 10 5" xfId="11913"/>
    <cellStyle name="Normal 2 3 10 5 2" xfId="43629"/>
    <cellStyle name="Normal 2 3 10 6" xfId="11914"/>
    <cellStyle name="Normal 2 3 10 7" xfId="11915"/>
    <cellStyle name="Normal 2 3 10 8" xfId="25878"/>
    <cellStyle name="Normal 2 3 11" xfId="11916"/>
    <cellStyle name="Normal 2 3 11 2" xfId="11917"/>
    <cellStyle name="Normal 2 3 11 2 2" xfId="43631"/>
    <cellStyle name="Normal 2 3 11 3" xfId="43632"/>
    <cellStyle name="Normal 2 3 11 4" xfId="43633"/>
    <cellStyle name="Normal 2 3 11 5" xfId="43630"/>
    <cellStyle name="Normal 2 3 12" xfId="11918"/>
    <cellStyle name="Normal 2 3 12 2" xfId="11919"/>
    <cellStyle name="Normal 2 3 12 2 2" xfId="43635"/>
    <cellStyle name="Normal 2 3 12 3" xfId="43636"/>
    <cellStyle name="Normal 2 3 12 4" xfId="43637"/>
    <cellStyle name="Normal 2 3 12 5" xfId="43634"/>
    <cellStyle name="Normal 2 3 13" xfId="11920"/>
    <cellStyle name="Normal 2 3 13 2" xfId="11921"/>
    <cellStyle name="Normal 2 3 13 2 2" xfId="58549"/>
    <cellStyle name="Normal 2 3 13 2 3" xfId="43638"/>
    <cellStyle name="Normal 2 3 13 3" xfId="43639"/>
    <cellStyle name="Normal 2 3 13_PORTFOLIO" xfId="58948"/>
    <cellStyle name="Normal 2 3 14" xfId="43640"/>
    <cellStyle name="Normal 2 3 15" xfId="43641"/>
    <cellStyle name="Normal 2 3 16" xfId="43642"/>
    <cellStyle name="Normal 2 3 17" xfId="43643"/>
    <cellStyle name="Normal 2 3 18" xfId="43644"/>
    <cellStyle name="Normal 2 3 19" xfId="43645"/>
    <cellStyle name="Normal 2 3 2" xfId="11922"/>
    <cellStyle name="Normal 2 3 2 10" xfId="23056"/>
    <cellStyle name="Normal 2 3 2 2" xfId="11923"/>
    <cellStyle name="Normal 2 3 2 2 2" xfId="11924"/>
    <cellStyle name="Normal 2 3 2 2 2 2" xfId="43647"/>
    <cellStyle name="Normal 2 3 2 2 2 3" xfId="43648"/>
    <cellStyle name="Normal 2 3 2 2 2 4" xfId="43646"/>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3 6" xfId="43649"/>
    <cellStyle name="Normal 2 3 2 2 4" xfId="11933"/>
    <cellStyle name="Normal 2 3 2 2 5" xfId="11934"/>
    <cellStyle name="Normal 2 3 2 2 5 2" xfId="11935"/>
    <cellStyle name="Normal 2 3 2 2 5 3" xfId="11936"/>
    <cellStyle name="Normal 2 3 2 2 5 4" xfId="11937"/>
    <cellStyle name="Normal 2 3 2 2 5 5" xfId="43650"/>
    <cellStyle name="Normal 2 3 2 2 6" xfId="11938"/>
    <cellStyle name="Normal 2 3 2 2 7" xfId="11939"/>
    <cellStyle name="Normal 2 3 2 2 8" xfId="11940"/>
    <cellStyle name="Normal 2 3 2 2 9" xfId="23866"/>
    <cellStyle name="Normal 2 3 2 3" xfId="11941"/>
    <cellStyle name="Normal 2 3 2 3 2" xfId="43651"/>
    <cellStyle name="Normal 2 3 2 3 2 2" xfId="43652"/>
    <cellStyle name="Normal 2 3 2 3 2 3" xfId="43653"/>
    <cellStyle name="Normal 2 3 2 3 3" xfId="43654"/>
    <cellStyle name="Normal 2 3 2 3 3 2" xfId="58550"/>
    <cellStyle name="Normal 2 3 2 3 4" xfId="43655"/>
    <cellStyle name="Normal 2 3 2 3 5" xfId="25199"/>
    <cellStyle name="Normal 2 3 2 3_PORTFOLIO" xfId="58949"/>
    <cellStyle name="Normal 2 3 2 4" xfId="11942"/>
    <cellStyle name="Normal 2 3 2 4 2" xfId="11943"/>
    <cellStyle name="Normal 2 3 2 4 2 2" xfId="11944"/>
    <cellStyle name="Normal 2 3 2 4 2 3" xfId="11945"/>
    <cellStyle name="Normal 2 3 2 4 2 4" xfId="11946"/>
    <cellStyle name="Normal 2 3 2 4 2 5" xfId="43656"/>
    <cellStyle name="Normal 2 3 2 4 3" xfId="11947"/>
    <cellStyle name="Normal 2 3 2 4 3 2" xfId="43657"/>
    <cellStyle name="Normal 2 3 2 4 4" xfId="11948"/>
    <cellStyle name="Normal 2 3 2 4 4 2" xfId="43658"/>
    <cellStyle name="Normal 2 3 2 4 5" xfId="11949"/>
    <cellStyle name="Normal 2 3 2 4 6" xfId="26079"/>
    <cellStyle name="Normal 2 3 2 5" xfId="11950"/>
    <cellStyle name="Normal 2 3 2 5 2" xfId="11951"/>
    <cellStyle name="Normal 2 3 2 5 2 2" xfId="43659"/>
    <cellStyle name="Normal 2 3 2 5 3" xfId="11952"/>
    <cellStyle name="Normal 2 3 2 5 3 2" xfId="43660"/>
    <cellStyle name="Normal 2 3 2 5 4" xfId="11953"/>
    <cellStyle name="Normal 2 3 2 5 4 2" xfId="43661"/>
    <cellStyle name="Normal 2 3 2 5 5" xfId="25879"/>
    <cellStyle name="Normal 2 3 2 6" xfId="11954"/>
    <cellStyle name="Normal 2 3 2 6 2" xfId="43663"/>
    <cellStyle name="Normal 2 3 2 6 3" xfId="43664"/>
    <cellStyle name="Normal 2 3 2 6 4" xfId="43662"/>
    <cellStyle name="Normal 2 3 2 7" xfId="11955"/>
    <cellStyle name="Normal 2 3 2 7 2" xfId="43666"/>
    <cellStyle name="Normal 2 3 2 7 3" xfId="43667"/>
    <cellStyle name="Normal 2 3 2 7 4" xfId="43665"/>
    <cellStyle name="Normal 2 3 2 8" xfId="11956"/>
    <cellStyle name="Normal 2 3 2 8 2" xfId="43668"/>
    <cellStyle name="Normal 2 3 2 9" xfId="43669"/>
    <cellStyle name="Normal 2 3 2_PORTFOLIO" xfId="58950"/>
    <cellStyle name="Normal 2 3 20" xfId="23055"/>
    <cellStyle name="Normal 2 3 3" xfId="11957"/>
    <cellStyle name="Normal 2 3 3 10" xfId="23430"/>
    <cellStyle name="Normal 2 3 3 11" xfId="22320"/>
    <cellStyle name="Normal 2 3 3 2" xfId="24225"/>
    <cellStyle name="Normal 2 3 3 2 2" xfId="43670"/>
    <cellStyle name="Normal 2 3 3 2 2 2" xfId="43671"/>
    <cellStyle name="Normal 2 3 3 2 2 3" xfId="43672"/>
    <cellStyle name="Normal 2 3 3 2 3" xfId="43673"/>
    <cellStyle name="Normal 2 3 3 2 4" xfId="43674"/>
    <cellStyle name="Normal 2 3 3 3" xfId="25200"/>
    <cellStyle name="Normal 2 3 3 3 2" xfId="43675"/>
    <cellStyle name="Normal 2 3 3 3 2 2" xfId="43676"/>
    <cellStyle name="Normal 2 3 3 3 2 3" xfId="43677"/>
    <cellStyle name="Normal 2 3 3 3 3" xfId="43678"/>
    <cellStyle name="Normal 2 3 3 3 4" xfId="43679"/>
    <cellStyle name="Normal 2 3 3 4" xfId="26222"/>
    <cellStyle name="Normal 2 3 3 4 2" xfId="43680"/>
    <cellStyle name="Normal 2 3 3 4 3" xfId="43681"/>
    <cellStyle name="Normal 2 3 3 4 4" xfId="43682"/>
    <cellStyle name="Normal 2 3 3 5" xfId="25880"/>
    <cellStyle name="Normal 2 3 3 5 2" xfId="43683"/>
    <cellStyle name="Normal 2 3 3 5 3" xfId="43684"/>
    <cellStyle name="Normal 2 3 3 5 4" xfId="43685"/>
    <cellStyle name="Normal 2 3 3 6" xfId="43686"/>
    <cellStyle name="Normal 2 3 3 6 2" xfId="43687"/>
    <cellStyle name="Normal 2 3 3 6 3" xfId="43688"/>
    <cellStyle name="Normal 2 3 3 7" xfId="43689"/>
    <cellStyle name="Normal 2 3 3 7 2" xfId="43690"/>
    <cellStyle name="Normal 2 3 3 7 3" xfId="43691"/>
    <cellStyle name="Normal 2 3 3 8" xfId="43692"/>
    <cellStyle name="Normal 2 3 3 9" xfId="43693"/>
    <cellStyle name="Normal 2 3 4" xfId="11958"/>
    <cellStyle name="Normal 2 3 4 2" xfId="25201"/>
    <cellStyle name="Normal 2 3 4 2 2" xfId="43694"/>
    <cellStyle name="Normal 2 3 4 2 2 2" xfId="43695"/>
    <cellStyle name="Normal 2 3 4 2 2 3" xfId="43696"/>
    <cellStyle name="Normal 2 3 4 2 3" xfId="43697"/>
    <cellStyle name="Normal 2 3 4 2 4" xfId="43698"/>
    <cellStyle name="Normal 2 3 4 3" xfId="26232"/>
    <cellStyle name="Normal 2 3 4 3 2" xfId="43699"/>
    <cellStyle name="Normal 2 3 4 3 3" xfId="43700"/>
    <cellStyle name="Normal 2 3 4 3 4" xfId="43701"/>
    <cellStyle name="Normal 2 3 4 4" xfId="25881"/>
    <cellStyle name="Normal 2 3 4 4 2" xfId="43702"/>
    <cellStyle name="Normal 2 3 4 4 3" xfId="43703"/>
    <cellStyle name="Normal 2 3 4 4 4" xfId="43704"/>
    <cellStyle name="Normal 2 3 4 5" xfId="43705"/>
    <cellStyle name="Normal 2 3 4 5 2" xfId="43706"/>
    <cellStyle name="Normal 2 3 4 5 3" xfId="43707"/>
    <cellStyle name="Normal 2 3 4 6" xfId="43708"/>
    <cellStyle name="Normal 2 3 4 6 2" xfId="43709"/>
    <cellStyle name="Normal 2 3 4 6 3" xfId="43710"/>
    <cellStyle name="Normal 2 3 4 7" xfId="43711"/>
    <cellStyle name="Normal 2 3 4 8" xfId="43712"/>
    <cellStyle name="Normal 2 3 4 9" xfId="23865"/>
    <cellStyle name="Normal 2 3 5" xfId="11959"/>
    <cellStyle name="Normal 2 3 5 2" xfId="26282"/>
    <cellStyle name="Normal 2 3 5 2 2" xfId="43713"/>
    <cellStyle name="Normal 2 3 5 2 3" xfId="43714"/>
    <cellStyle name="Normal 2 3 5 2 4" xfId="43715"/>
    <cellStyle name="Normal 2 3 5 3" xfId="25882"/>
    <cellStyle name="Normal 2 3 5 3 2" xfId="43716"/>
    <cellStyle name="Normal 2 3 5 3 3" xfId="43717"/>
    <cellStyle name="Normal 2 3 5 3 4" xfId="43718"/>
    <cellStyle name="Normal 2 3 5 4" xfId="43719"/>
    <cellStyle name="Normal 2 3 5 4 2" xfId="43720"/>
    <cellStyle name="Normal 2 3 5 4 3" xfId="43721"/>
    <cellStyle name="Normal 2 3 5 5" xfId="43722"/>
    <cellStyle name="Normal 2 3 5 5 2" xfId="43723"/>
    <cellStyle name="Normal 2 3 5 5 3" xfId="43724"/>
    <cellStyle name="Normal 2 3 5 6" xfId="43725"/>
    <cellStyle name="Normal 2 3 5 7" xfId="43726"/>
    <cellStyle name="Normal 2 3 5 8" xfId="25202"/>
    <cellStyle name="Normal 2 3 6" xfId="11960"/>
    <cellStyle name="Normal 2 3 6 2" xfId="43727"/>
    <cellStyle name="Normal 2 3 6 2 2" xfId="43728"/>
    <cellStyle name="Normal 2 3 6 2 3" xfId="43729"/>
    <cellStyle name="Normal 2 3 6 3" xfId="43730"/>
    <cellStyle name="Normal 2 3 6 3 2" xfId="43731"/>
    <cellStyle name="Normal 2 3 6 3 3" xfId="43732"/>
    <cellStyle name="Normal 2 3 6 4" xfId="43733"/>
    <cellStyle name="Normal 2 3 6 5" xfId="43734"/>
    <cellStyle name="Normal 2 3 6 6" xfId="25883"/>
    <cellStyle name="Normal 2 3 7" xfId="11961"/>
    <cellStyle name="Normal 2 3 7 2" xfId="43735"/>
    <cellStyle name="Normal 2 3 7 2 2" xfId="43736"/>
    <cellStyle name="Normal 2 3 7 2 3" xfId="43737"/>
    <cellStyle name="Normal 2 3 7 3" xfId="43738"/>
    <cellStyle name="Normal 2 3 7 3 2" xfId="43739"/>
    <cellStyle name="Normal 2 3 7 3 3" xfId="43740"/>
    <cellStyle name="Normal 2 3 7 4" xfId="43741"/>
    <cellStyle name="Normal 2 3 7 5" xfId="43742"/>
    <cellStyle name="Normal 2 3 7 6" xfId="25884"/>
    <cellStyle name="Normal 2 3 8" xfId="11962"/>
    <cellStyle name="Normal 2 3 8 2" xfId="43743"/>
    <cellStyle name="Normal 2 3 8 3" xfId="43744"/>
    <cellStyle name="Normal 2 3 8 4" xfId="43745"/>
    <cellStyle name="Normal 2 3 9" xfId="11963"/>
    <cellStyle name="Normal 2 3 9 2" xfId="11964"/>
    <cellStyle name="Normal 2 3 9 2 2" xfId="43747"/>
    <cellStyle name="Normal 2 3 9 2 3" xfId="43748"/>
    <cellStyle name="Normal 2 3 9 2 4" xfId="43746"/>
    <cellStyle name="Normal 2 3 9 3" xfId="43749"/>
    <cellStyle name="Normal 2 3 9 3 2" xfId="43750"/>
    <cellStyle name="Normal 2 3 9 3 3" xfId="43751"/>
    <cellStyle name="Normal 2 3 9 4" xfId="43752"/>
    <cellStyle name="Normal 2 3 9 5" xfId="43753"/>
    <cellStyle name="Normal 2 3 9 6" xfId="26078"/>
    <cellStyle name="Normal 2 3_PORTFOLIO" xfId="58951"/>
    <cellStyle name="Normal 2 30" xfId="11965"/>
    <cellStyle name="Normal 2 30 2" xfId="11966"/>
    <cellStyle name="Normal 2 30 2 2" xfId="43754"/>
    <cellStyle name="Normal 2 30 3" xfId="43755"/>
    <cellStyle name="Normal 2 30 4" xfId="25203"/>
    <cellStyle name="Normal 2 31" xfId="11967"/>
    <cellStyle name="Normal 2 31 2" xfId="11968"/>
    <cellStyle name="Normal 2 31 2 2" xfId="43756"/>
    <cellStyle name="Normal 2 31 3" xfId="43757"/>
    <cellStyle name="Normal 2 31 4" xfId="25204"/>
    <cellStyle name="Normal 2 32" xfId="11969"/>
    <cellStyle name="Normal 2 32 2" xfId="11970"/>
    <cellStyle name="Normal 2 32 2 2" xfId="43758"/>
    <cellStyle name="Normal 2 32 3" xfId="43759"/>
    <cellStyle name="Normal 2 32 4" xfId="25205"/>
    <cellStyle name="Normal 2 33" xfId="11971"/>
    <cellStyle name="Normal 2 33 2" xfId="11972"/>
    <cellStyle name="Normal 2 33 2 2" xfId="43760"/>
    <cellStyle name="Normal 2 33 3" xfId="43761"/>
    <cellStyle name="Normal 2 33 4" xfId="25206"/>
    <cellStyle name="Normal 2 34" xfId="11973"/>
    <cellStyle name="Normal 2 34 2" xfId="11974"/>
    <cellStyle name="Normal 2 34 2 2" xfId="43762"/>
    <cellStyle name="Normal 2 34 3" xfId="43763"/>
    <cellStyle name="Normal 2 34 4" xfId="25207"/>
    <cellStyle name="Normal 2 35" xfId="11975"/>
    <cellStyle name="Normal 2 35 2" xfId="11976"/>
    <cellStyle name="Normal 2 35 2 2" xfId="43764"/>
    <cellStyle name="Normal 2 35 3" xfId="43765"/>
    <cellStyle name="Normal 2 35 4" xfId="25208"/>
    <cellStyle name="Normal 2 36" xfId="11977"/>
    <cellStyle name="Normal 2 36 2" xfId="11978"/>
    <cellStyle name="Normal 2 36 2 2" xfId="43766"/>
    <cellStyle name="Normal 2 36 3" xfId="43767"/>
    <cellStyle name="Normal 2 36 4" xfId="25209"/>
    <cellStyle name="Normal 2 37" xfId="11979"/>
    <cellStyle name="Normal 2 37 2" xfId="11980"/>
    <cellStyle name="Normal 2 37 2 2" xfId="43768"/>
    <cellStyle name="Normal 2 37 3" xfId="43769"/>
    <cellStyle name="Normal 2 37 4" xfId="25210"/>
    <cellStyle name="Normal 2 38" xfId="11981"/>
    <cellStyle name="Normal 2 38 2" xfId="11982"/>
    <cellStyle name="Normal 2 38 2 2" xfId="43770"/>
    <cellStyle name="Normal 2 38 3" xfId="43771"/>
    <cellStyle name="Normal 2 38 4" xfId="25211"/>
    <cellStyle name="Normal 2 39" xfId="11983"/>
    <cellStyle name="Normal 2 39 2" xfId="11984"/>
    <cellStyle name="Normal 2 39 2 2" xfId="43772"/>
    <cellStyle name="Normal 2 39 3" xfId="43773"/>
    <cellStyle name="Normal 2 39 4" xfId="25212"/>
    <cellStyle name="Normal 2 4" xfId="11985"/>
    <cellStyle name="Normal 2 4 10" xfId="11986"/>
    <cellStyle name="Normal 2 4 10 2" xfId="11987"/>
    <cellStyle name="Normal 2 4 10 2 2" xfId="43774"/>
    <cellStyle name="Normal 2 4 10 2 2 2" xfId="43775"/>
    <cellStyle name="Normal 2 4 10 2 2 3" xfId="43776"/>
    <cellStyle name="Normal 2 4 10 2 3" xfId="43777"/>
    <cellStyle name="Normal 2 4 10 2 4" xfId="43778"/>
    <cellStyle name="Normal 2 4 10 2 5" xfId="23868"/>
    <cellStyle name="Normal 2 4 10 3" xfId="25213"/>
    <cellStyle name="Normal 2 4 10 3 2" xfId="43779"/>
    <cellStyle name="Normal 2 4 10 3 2 2" xfId="43780"/>
    <cellStyle name="Normal 2 4 10 3 2 3" xfId="43781"/>
    <cellStyle name="Normal 2 4 10 3 3" xfId="43782"/>
    <cellStyle name="Normal 2 4 10 3 4" xfId="43783"/>
    <cellStyle name="Normal 2 4 10 4" xfId="43784"/>
    <cellStyle name="Normal 2 4 10 4 2" xfId="43785"/>
    <cellStyle name="Normal 2 4 10 4 3" xfId="43786"/>
    <cellStyle name="Normal 2 4 10 4 4" xfId="43787"/>
    <cellStyle name="Normal 2 4 10 5" xfId="43788"/>
    <cellStyle name="Normal 2 4 10 6" xfId="43789"/>
    <cellStyle name="Normal 2 4 10 7" xfId="43790"/>
    <cellStyle name="Normal 2 4 10 8" xfId="43791"/>
    <cellStyle name="Normal 2 4 10 9" xfId="23058"/>
    <cellStyle name="Normal 2 4 11" xfId="11988"/>
    <cellStyle name="Normal 2 4 11 2" xfId="23869"/>
    <cellStyle name="Normal 2 4 11 2 2" xfId="43792"/>
    <cellStyle name="Normal 2 4 11 2 2 2" xfId="43793"/>
    <cellStyle name="Normal 2 4 11 2 2 3" xfId="43794"/>
    <cellStyle name="Normal 2 4 11 2 3" xfId="43795"/>
    <cellStyle name="Normal 2 4 11 2 4" xfId="43796"/>
    <cellStyle name="Normal 2 4 11 3" xfId="25214"/>
    <cellStyle name="Normal 2 4 11 3 2" xfId="43797"/>
    <cellStyle name="Normal 2 4 11 3 2 2" xfId="43798"/>
    <cellStyle name="Normal 2 4 11 3 2 3" xfId="43799"/>
    <cellStyle name="Normal 2 4 11 3 3" xfId="43800"/>
    <cellStyle name="Normal 2 4 11 3 4" xfId="43801"/>
    <cellStyle name="Normal 2 4 11 4" xfId="43802"/>
    <cellStyle name="Normal 2 4 11 4 2" xfId="43803"/>
    <cellStyle name="Normal 2 4 11 4 3" xfId="43804"/>
    <cellStyle name="Normal 2 4 11 4 4" xfId="43805"/>
    <cellStyle name="Normal 2 4 11 5" xfId="43806"/>
    <cellStyle name="Normal 2 4 11 6" xfId="43807"/>
    <cellStyle name="Normal 2 4 11 7" xfId="43808"/>
    <cellStyle name="Normal 2 4 11 8" xfId="43809"/>
    <cellStyle name="Normal 2 4 11 9" xfId="23059"/>
    <cellStyle name="Normal 2 4 12" xfId="11989"/>
    <cellStyle name="Normal 2 4 12 2" xfId="11990"/>
    <cellStyle name="Normal 2 4 12 2 2" xfId="43810"/>
    <cellStyle name="Normal 2 4 12 2 2 2" xfId="43811"/>
    <cellStyle name="Normal 2 4 12 2 2 3" xfId="43812"/>
    <cellStyle name="Normal 2 4 12 2 3" xfId="43813"/>
    <cellStyle name="Normal 2 4 12 2 4" xfId="43814"/>
    <cellStyle name="Normal 2 4 12 2 5" xfId="25215"/>
    <cellStyle name="Normal 2 4 12 3" xfId="43815"/>
    <cellStyle name="Normal 2 4 12 3 2" xfId="43816"/>
    <cellStyle name="Normal 2 4 12 3 3" xfId="43817"/>
    <cellStyle name="Normal 2 4 12 4" xfId="43818"/>
    <cellStyle name="Normal 2 4 12 5" xfId="43819"/>
    <cellStyle name="Normal 2 4 12 6" xfId="43820"/>
    <cellStyle name="Normal 2 4 12 7" xfId="23867"/>
    <cellStyle name="Normal 2 4 13" xfId="11991"/>
    <cellStyle name="Normal 2 4 13 2" xfId="43821"/>
    <cellStyle name="Normal 2 4 13 2 2" xfId="43822"/>
    <cellStyle name="Normal 2 4 13 2 3" xfId="43823"/>
    <cellStyle name="Normal 2 4 13 3" xfId="43824"/>
    <cellStyle name="Normal 2 4 13 3 2" xfId="58551"/>
    <cellStyle name="Normal 2 4 13 4" xfId="43825"/>
    <cellStyle name="Normal 2 4 13 5" xfId="25216"/>
    <cellStyle name="Normal 2 4 13_PORTFOLIO" xfId="58952"/>
    <cellStyle name="Normal 2 4 14" xfId="11992"/>
    <cellStyle name="Normal 2 4 14 2" xfId="43826"/>
    <cellStyle name="Normal 2 4 14 3" xfId="43827"/>
    <cellStyle name="Normal 2 4 14 4" xfId="43828"/>
    <cellStyle name="Normal 2 4 14 5" xfId="26080"/>
    <cellStyle name="Normal 2 4 15" xfId="25885"/>
    <cellStyle name="Normal 2 4 15 2" xfId="43829"/>
    <cellStyle name="Normal 2 4 15 3" xfId="43830"/>
    <cellStyle name="Normal 2 4 15 4" xfId="43831"/>
    <cellStyle name="Normal 2 4 16" xfId="43832"/>
    <cellStyle name="Normal 2 4 16 2" xfId="43833"/>
    <cellStyle name="Normal 2 4 16 3" xfId="43834"/>
    <cellStyle name="Normal 2 4 17" xfId="43835"/>
    <cellStyle name="Normal 2 4 17 2" xfId="43836"/>
    <cellStyle name="Normal 2 4 17 3" xfId="43837"/>
    <cellStyle name="Normal 2 4 18" xfId="43838"/>
    <cellStyle name="Normal 2 4 19" xfId="43839"/>
    <cellStyle name="Normal 2 4 2" xfId="11993"/>
    <cellStyle name="Normal 2 4 2 10" xfId="23060"/>
    <cellStyle name="Normal 2 4 2 2" xfId="11994"/>
    <cellStyle name="Normal 2 4 2 2 2" xfId="43840"/>
    <cellStyle name="Normal 2 4 2 2 2 2" xfId="43841"/>
    <cellStyle name="Normal 2 4 2 2 2 3" xfId="43842"/>
    <cellStyle name="Normal 2 4 2 2 3" xfId="43843"/>
    <cellStyle name="Normal 2 4 2 2 4" xfId="43844"/>
    <cellStyle name="Normal 2 4 2 2 5" xfId="23870"/>
    <cellStyle name="Normal 2 4 2 3" xfId="25217"/>
    <cellStyle name="Normal 2 4 2 3 2" xfId="43845"/>
    <cellStyle name="Normal 2 4 2 3 2 2" xfId="43846"/>
    <cellStyle name="Normal 2 4 2 3 2 3" xfId="43847"/>
    <cellStyle name="Normal 2 4 2 3 3" xfId="43848"/>
    <cellStyle name="Normal 2 4 2 3 4" xfId="43849"/>
    <cellStyle name="Normal 2 4 2 4" xfId="26081"/>
    <cellStyle name="Normal 2 4 2 4 2" xfId="43850"/>
    <cellStyle name="Normal 2 4 2 4 3" xfId="43851"/>
    <cellStyle name="Normal 2 4 2 4 4" xfId="43852"/>
    <cellStyle name="Normal 2 4 2 5" xfId="25886"/>
    <cellStyle name="Normal 2 4 2 5 2" xfId="43853"/>
    <cellStyle name="Normal 2 4 2 5 3" xfId="43854"/>
    <cellStyle name="Normal 2 4 2 5 4" xfId="43855"/>
    <cellStyle name="Normal 2 4 2 6" xfId="43856"/>
    <cellStyle name="Normal 2 4 2 6 2" xfId="43857"/>
    <cellStyle name="Normal 2 4 2 6 3" xfId="43858"/>
    <cellStyle name="Normal 2 4 2 7" xfId="43859"/>
    <cellStyle name="Normal 2 4 2 7 2" xfId="43860"/>
    <cellStyle name="Normal 2 4 2 7 3" xfId="43861"/>
    <cellStyle name="Normal 2 4 2 8" xfId="43862"/>
    <cellStyle name="Normal 2 4 2 9" xfId="43863"/>
    <cellStyle name="Normal 2 4 2_PORTFOLIO" xfId="58953"/>
    <cellStyle name="Normal 2 4 20" xfId="23057"/>
    <cellStyle name="Normal 2 4 3" xfId="11995"/>
    <cellStyle name="Normal 2 4 3 10" xfId="23061"/>
    <cellStyle name="Normal 2 4 3 2" xfId="23871"/>
    <cellStyle name="Normal 2 4 3 2 2" xfId="43864"/>
    <cellStyle name="Normal 2 4 3 2 2 2" xfId="43865"/>
    <cellStyle name="Normal 2 4 3 2 2 3" xfId="43866"/>
    <cellStyle name="Normal 2 4 3 2 3" xfId="43867"/>
    <cellStyle name="Normal 2 4 3 2 4" xfId="43868"/>
    <cellStyle name="Normal 2 4 3 3" xfId="25218"/>
    <cellStyle name="Normal 2 4 3 3 2" xfId="43869"/>
    <cellStyle name="Normal 2 4 3 3 2 2" xfId="43870"/>
    <cellStyle name="Normal 2 4 3 3 2 3" xfId="43871"/>
    <cellStyle name="Normal 2 4 3 3 3" xfId="43872"/>
    <cellStyle name="Normal 2 4 3 3 4" xfId="43873"/>
    <cellStyle name="Normal 2 4 3 4" xfId="26082"/>
    <cellStyle name="Normal 2 4 3 4 2" xfId="43874"/>
    <cellStyle name="Normal 2 4 3 4 3" xfId="43875"/>
    <cellStyle name="Normal 2 4 3 4 4" xfId="43876"/>
    <cellStyle name="Normal 2 4 3 5" xfId="25887"/>
    <cellStyle name="Normal 2 4 3 5 2" xfId="43877"/>
    <cellStyle name="Normal 2 4 3 5 3" xfId="43878"/>
    <cellStyle name="Normal 2 4 3 5 4" xfId="43879"/>
    <cellStyle name="Normal 2 4 3 6" xfId="43880"/>
    <cellStyle name="Normal 2 4 3 6 2" xfId="43881"/>
    <cellStyle name="Normal 2 4 3 6 3" xfId="43882"/>
    <cellStyle name="Normal 2 4 3 7" xfId="43883"/>
    <cellStyle name="Normal 2 4 3 7 2" xfId="43884"/>
    <cellStyle name="Normal 2 4 3 7 3" xfId="43885"/>
    <cellStyle name="Normal 2 4 3 8" xfId="43886"/>
    <cellStyle name="Normal 2 4 3 9" xfId="43887"/>
    <cellStyle name="Normal 2 4 4" xfId="11996"/>
    <cellStyle name="Normal 2 4 4 10" xfId="23062"/>
    <cellStyle name="Normal 2 4 4 2" xfId="23872"/>
    <cellStyle name="Normal 2 4 4 2 2" xfId="43888"/>
    <cellStyle name="Normal 2 4 4 2 2 2" xfId="43889"/>
    <cellStyle name="Normal 2 4 4 2 2 3" xfId="43890"/>
    <cellStyle name="Normal 2 4 4 2 3" xfId="43891"/>
    <cellStyle name="Normal 2 4 4 2 4" xfId="43892"/>
    <cellStyle name="Normal 2 4 4 3" xfId="25219"/>
    <cellStyle name="Normal 2 4 4 3 2" xfId="43893"/>
    <cellStyle name="Normal 2 4 4 3 2 2" xfId="43894"/>
    <cellStyle name="Normal 2 4 4 3 2 3" xfId="43895"/>
    <cellStyle name="Normal 2 4 4 3 3" xfId="43896"/>
    <cellStyle name="Normal 2 4 4 3 4" xfId="43897"/>
    <cellStyle name="Normal 2 4 4 4" xfId="26083"/>
    <cellStyle name="Normal 2 4 4 4 2" xfId="43898"/>
    <cellStyle name="Normal 2 4 4 4 3" xfId="43899"/>
    <cellStyle name="Normal 2 4 4 4 4" xfId="43900"/>
    <cellStyle name="Normal 2 4 4 5" xfId="25888"/>
    <cellStyle name="Normal 2 4 4 5 2" xfId="43901"/>
    <cellStyle name="Normal 2 4 4 5 3" xfId="43902"/>
    <cellStyle name="Normal 2 4 4 5 4" xfId="43903"/>
    <cellStyle name="Normal 2 4 4 6" xfId="43904"/>
    <cellStyle name="Normal 2 4 4 6 2" xfId="43905"/>
    <cellStyle name="Normal 2 4 4 6 3" xfId="43906"/>
    <cellStyle name="Normal 2 4 4 7" xfId="43907"/>
    <cellStyle name="Normal 2 4 4 7 2" xfId="43908"/>
    <cellStyle name="Normal 2 4 4 7 3" xfId="43909"/>
    <cellStyle name="Normal 2 4 4 8" xfId="43910"/>
    <cellStyle name="Normal 2 4 4 9" xfId="43911"/>
    <cellStyle name="Normal 2 4 5" xfId="11997"/>
    <cellStyle name="Normal 2 4 5 10" xfId="23063"/>
    <cellStyle name="Normal 2 4 5 2" xfId="23873"/>
    <cellStyle name="Normal 2 4 5 2 2" xfId="43912"/>
    <cellStyle name="Normal 2 4 5 2 2 2" xfId="43913"/>
    <cellStyle name="Normal 2 4 5 2 2 3" xfId="43914"/>
    <cellStyle name="Normal 2 4 5 2 3" xfId="43915"/>
    <cellStyle name="Normal 2 4 5 2 4" xfId="43916"/>
    <cellStyle name="Normal 2 4 5 3" xfId="25220"/>
    <cellStyle name="Normal 2 4 5 3 2" xfId="43917"/>
    <cellStyle name="Normal 2 4 5 3 2 2" xfId="43918"/>
    <cellStyle name="Normal 2 4 5 3 2 3" xfId="43919"/>
    <cellStyle name="Normal 2 4 5 3 3" xfId="43920"/>
    <cellStyle name="Normal 2 4 5 3 4" xfId="43921"/>
    <cellStyle name="Normal 2 4 5 4" xfId="26084"/>
    <cellStyle name="Normal 2 4 5 4 2" xfId="43922"/>
    <cellStyle name="Normal 2 4 5 4 3" xfId="43923"/>
    <cellStyle name="Normal 2 4 5 4 4" xfId="43924"/>
    <cellStyle name="Normal 2 4 5 5" xfId="25889"/>
    <cellStyle name="Normal 2 4 5 5 2" xfId="43925"/>
    <cellStyle name="Normal 2 4 5 5 3" xfId="43926"/>
    <cellStyle name="Normal 2 4 5 5 4" xfId="43927"/>
    <cellStyle name="Normal 2 4 5 6" xfId="43928"/>
    <cellStyle name="Normal 2 4 5 6 2" xfId="43929"/>
    <cellStyle name="Normal 2 4 5 6 3" xfId="43930"/>
    <cellStyle name="Normal 2 4 5 7" xfId="43931"/>
    <cellStyle name="Normal 2 4 5 7 2" xfId="43932"/>
    <cellStyle name="Normal 2 4 5 7 3" xfId="43933"/>
    <cellStyle name="Normal 2 4 5 8" xfId="43934"/>
    <cellStyle name="Normal 2 4 5 9" xfId="43935"/>
    <cellStyle name="Normal 2 4 6" xfId="11998"/>
    <cellStyle name="Normal 2 4 6 10" xfId="23064"/>
    <cellStyle name="Normal 2 4 6 2" xfId="23874"/>
    <cellStyle name="Normal 2 4 6 2 2" xfId="43936"/>
    <cellStyle name="Normal 2 4 6 2 2 2" xfId="43937"/>
    <cellStyle name="Normal 2 4 6 2 2 3" xfId="43938"/>
    <cellStyle name="Normal 2 4 6 2 3" xfId="43939"/>
    <cellStyle name="Normal 2 4 6 2 4" xfId="43940"/>
    <cellStyle name="Normal 2 4 6 3" xfId="25221"/>
    <cellStyle name="Normal 2 4 6 3 2" xfId="43941"/>
    <cellStyle name="Normal 2 4 6 3 2 2" xfId="43942"/>
    <cellStyle name="Normal 2 4 6 3 2 3" xfId="43943"/>
    <cellStyle name="Normal 2 4 6 3 3" xfId="43944"/>
    <cellStyle name="Normal 2 4 6 3 4" xfId="43945"/>
    <cellStyle name="Normal 2 4 6 4" xfId="26085"/>
    <cellStyle name="Normal 2 4 6 4 2" xfId="43946"/>
    <cellStyle name="Normal 2 4 6 4 3" xfId="43947"/>
    <cellStyle name="Normal 2 4 6 4 4" xfId="43948"/>
    <cellStyle name="Normal 2 4 6 5" xfId="25890"/>
    <cellStyle name="Normal 2 4 6 5 2" xfId="43949"/>
    <cellStyle name="Normal 2 4 6 5 3" xfId="43950"/>
    <cellStyle name="Normal 2 4 6 5 4" xfId="43951"/>
    <cellStyle name="Normal 2 4 6 6" xfId="43952"/>
    <cellStyle name="Normal 2 4 6 6 2" xfId="43953"/>
    <cellStyle name="Normal 2 4 6 6 3" xfId="43954"/>
    <cellStyle name="Normal 2 4 6 7" xfId="43955"/>
    <cellStyle name="Normal 2 4 6 7 2" xfId="43956"/>
    <cellStyle name="Normal 2 4 6 7 3" xfId="43957"/>
    <cellStyle name="Normal 2 4 6 8" xfId="43958"/>
    <cellStyle name="Normal 2 4 6 9" xfId="43959"/>
    <cellStyle name="Normal 2 4 7" xfId="11999"/>
    <cellStyle name="Normal 2 4 7 10" xfId="23065"/>
    <cellStyle name="Normal 2 4 7 2" xfId="23875"/>
    <cellStyle name="Normal 2 4 7 2 2" xfId="43960"/>
    <cellStyle name="Normal 2 4 7 2 2 2" xfId="43961"/>
    <cellStyle name="Normal 2 4 7 2 2 3" xfId="43962"/>
    <cellStyle name="Normal 2 4 7 2 3" xfId="43963"/>
    <cellStyle name="Normal 2 4 7 2 4" xfId="43964"/>
    <cellStyle name="Normal 2 4 7 3" xfId="25222"/>
    <cellStyle name="Normal 2 4 7 3 2" xfId="43965"/>
    <cellStyle name="Normal 2 4 7 3 2 2" xfId="43966"/>
    <cellStyle name="Normal 2 4 7 3 2 3" xfId="43967"/>
    <cellStyle name="Normal 2 4 7 3 3" xfId="43968"/>
    <cellStyle name="Normal 2 4 7 3 4" xfId="43969"/>
    <cellStyle name="Normal 2 4 7 4" xfId="26086"/>
    <cellStyle name="Normal 2 4 7 4 2" xfId="43970"/>
    <cellStyle name="Normal 2 4 7 4 3" xfId="43971"/>
    <cellStyle name="Normal 2 4 7 4 4" xfId="43972"/>
    <cellStyle name="Normal 2 4 7 5" xfId="25891"/>
    <cellStyle name="Normal 2 4 7 5 2" xfId="43973"/>
    <cellStyle name="Normal 2 4 7 5 3" xfId="43974"/>
    <cellStyle name="Normal 2 4 7 5 4" xfId="43975"/>
    <cellStyle name="Normal 2 4 7 6" xfId="43976"/>
    <cellStyle name="Normal 2 4 7 6 2" xfId="43977"/>
    <cellStyle name="Normal 2 4 7 6 3" xfId="43978"/>
    <cellStyle name="Normal 2 4 7 7" xfId="43979"/>
    <cellStyle name="Normal 2 4 7 7 2" xfId="43980"/>
    <cellStyle name="Normal 2 4 7 7 3" xfId="43981"/>
    <cellStyle name="Normal 2 4 7 8" xfId="43982"/>
    <cellStyle name="Normal 2 4 7 9" xfId="43983"/>
    <cellStyle name="Normal 2 4 8" xfId="12000"/>
    <cellStyle name="Normal 2 4 8 10" xfId="23066"/>
    <cellStyle name="Normal 2 4 8 2" xfId="23876"/>
    <cellStyle name="Normal 2 4 8 2 2" xfId="43984"/>
    <cellStyle name="Normal 2 4 8 2 2 2" xfId="43985"/>
    <cellStyle name="Normal 2 4 8 2 2 3" xfId="43986"/>
    <cellStyle name="Normal 2 4 8 2 3" xfId="43987"/>
    <cellStyle name="Normal 2 4 8 2 4" xfId="43988"/>
    <cellStyle name="Normal 2 4 8 3" xfId="25223"/>
    <cellStyle name="Normal 2 4 8 3 2" xfId="43989"/>
    <cellStyle name="Normal 2 4 8 3 2 2" xfId="43990"/>
    <cellStyle name="Normal 2 4 8 3 2 3" xfId="43991"/>
    <cellStyle name="Normal 2 4 8 3 3" xfId="43992"/>
    <cellStyle name="Normal 2 4 8 3 4" xfId="43993"/>
    <cellStyle name="Normal 2 4 8 4" xfId="26087"/>
    <cellStyle name="Normal 2 4 8 4 2" xfId="43994"/>
    <cellStyle name="Normal 2 4 8 4 3" xfId="43995"/>
    <cellStyle name="Normal 2 4 8 4 4" xfId="43996"/>
    <cellStyle name="Normal 2 4 8 5" xfId="25984"/>
    <cellStyle name="Normal 2 4 8 5 2" xfId="43997"/>
    <cellStyle name="Normal 2 4 8 5 3" xfId="43998"/>
    <cellStyle name="Normal 2 4 8 5 4" xfId="43999"/>
    <cellStyle name="Normal 2 4 8 6" xfId="44000"/>
    <cellStyle name="Normal 2 4 8 6 2" xfId="44001"/>
    <cellStyle name="Normal 2 4 8 6 3" xfId="44002"/>
    <cellStyle name="Normal 2 4 8 7" xfId="44003"/>
    <cellStyle name="Normal 2 4 8 7 2" xfId="44004"/>
    <cellStyle name="Normal 2 4 8 7 3" xfId="44005"/>
    <cellStyle name="Normal 2 4 8 8" xfId="44006"/>
    <cellStyle name="Normal 2 4 8 9" xfId="44007"/>
    <cellStyle name="Normal 2 4 9" xfId="12001"/>
    <cellStyle name="Normal 2 4 9 2" xfId="12002"/>
    <cellStyle name="Normal 2 4 9 2 2" xfId="44008"/>
    <cellStyle name="Normal 2 4 9 2 2 2" xfId="44009"/>
    <cellStyle name="Normal 2 4 9 2 2 3" xfId="44010"/>
    <cellStyle name="Normal 2 4 9 2 3" xfId="44011"/>
    <cellStyle name="Normal 2 4 9 2 4" xfId="44012"/>
    <cellStyle name="Normal 2 4 9 2 5" xfId="23877"/>
    <cellStyle name="Normal 2 4 9 3" xfId="25224"/>
    <cellStyle name="Normal 2 4 9 3 2" xfId="44013"/>
    <cellStyle name="Normal 2 4 9 3 2 2" xfId="44014"/>
    <cellStyle name="Normal 2 4 9 3 2 3" xfId="44015"/>
    <cellStyle name="Normal 2 4 9 3 3" xfId="44016"/>
    <cellStyle name="Normal 2 4 9 3 4" xfId="44017"/>
    <cellStyle name="Normal 2 4 9 4" xfId="44018"/>
    <cellStyle name="Normal 2 4 9 4 2" xfId="44019"/>
    <cellStyle name="Normal 2 4 9 4 3" xfId="44020"/>
    <cellStyle name="Normal 2 4 9 4 4" xfId="44021"/>
    <cellStyle name="Normal 2 4 9 5" xfId="44022"/>
    <cellStyle name="Normal 2 4 9 6" xfId="44023"/>
    <cellStyle name="Normal 2 4 9 7" xfId="44024"/>
    <cellStyle name="Normal 2 4 9 8" xfId="44025"/>
    <cellStyle name="Normal 2 4 9 9" xfId="23067"/>
    <cellStyle name="Normal 2 4_PORTFOLIO" xfId="58954"/>
    <cellStyle name="Normal 2 40" xfId="12003"/>
    <cellStyle name="Normal 2 40 2" xfId="12004"/>
    <cellStyle name="Normal 2 40 2 2" xfId="44026"/>
    <cellStyle name="Normal 2 40 3" xfId="44027"/>
    <cellStyle name="Normal 2 40 4" xfId="25225"/>
    <cellStyle name="Normal 2 41" xfId="12005"/>
    <cellStyle name="Normal 2 41 2" xfId="12006"/>
    <cellStyle name="Normal 2 41 2 2" xfId="44028"/>
    <cellStyle name="Normal 2 41 3" xfId="44029"/>
    <cellStyle name="Normal 2 41 4" xfId="25226"/>
    <cellStyle name="Normal 2 42" xfId="12007"/>
    <cellStyle name="Normal 2 42 2" xfId="12008"/>
    <cellStyle name="Normal 2 42 2 2" xfId="44031"/>
    <cellStyle name="Normal 2 42 2 3" xfId="44032"/>
    <cellStyle name="Normal 2 42 2 4" xfId="44030"/>
    <cellStyle name="Normal 2 42 3" xfId="44033"/>
    <cellStyle name="Normal 2 42 4" xfId="44034"/>
    <cellStyle name="Normal 2 42 5" xfId="25227"/>
    <cellStyle name="Normal 2 43" xfId="12009"/>
    <cellStyle name="Normal 2 43 2" xfId="12010"/>
    <cellStyle name="Normal 2 43 2 2" xfId="44035"/>
    <cellStyle name="Normal 2 43 3" xfId="44036"/>
    <cellStyle name="Normal 2 43 4" xfId="44037"/>
    <cellStyle name="Normal 2 43 5" xfId="26052"/>
    <cellStyle name="Normal 2 44" xfId="12011"/>
    <cellStyle name="Normal 2 44 2" xfId="12012"/>
    <cellStyle name="Normal 2 44 2 2" xfId="44038"/>
    <cellStyle name="Normal 2 44 3" xfId="44039"/>
    <cellStyle name="Normal 2 44 4" xfId="44040"/>
    <cellStyle name="Normal 2 44 5" xfId="25777"/>
    <cellStyle name="Normal 2 45" xfId="12013"/>
    <cellStyle name="Normal 2 45 2" xfId="12014"/>
    <cellStyle name="Normal 2 45 2 2" xfId="44041"/>
    <cellStyle name="Normal 2 45 3" xfId="44042"/>
    <cellStyle name="Normal 2 45 4" xfId="26333"/>
    <cellStyle name="Normal 2 46" xfId="12015"/>
    <cellStyle name="Normal 2 46 2" xfId="12016"/>
    <cellStyle name="Normal 2 46 3" xfId="44043"/>
    <cellStyle name="Normal 2 47" xfId="12017"/>
    <cellStyle name="Normal 2 47 2" xfId="12018"/>
    <cellStyle name="Normal 2 47 3" xfId="44044"/>
    <cellStyle name="Normal 2 48" xfId="12019"/>
    <cellStyle name="Normal 2 48 2" xfId="12020"/>
    <cellStyle name="Normal 2 48 3" xfId="44045"/>
    <cellStyle name="Normal 2 49" xfId="12021"/>
    <cellStyle name="Normal 2 49 2" xfId="12022"/>
    <cellStyle name="Normal 2 49 3" xfId="44046"/>
    <cellStyle name="Normal 2 5" xfId="12023"/>
    <cellStyle name="Normal 2 5 10" xfId="12024"/>
    <cellStyle name="Normal 2 5 10 2" xfId="23879"/>
    <cellStyle name="Normal 2 5 10 2 2" xfId="44047"/>
    <cellStyle name="Normal 2 5 10 2 2 2" xfId="44048"/>
    <cellStyle name="Normal 2 5 10 2 2 3" xfId="44049"/>
    <cellStyle name="Normal 2 5 10 2 3" xfId="44050"/>
    <cellStyle name="Normal 2 5 10 2 4" xfId="44051"/>
    <cellStyle name="Normal 2 5 10 3" xfId="25228"/>
    <cellStyle name="Normal 2 5 10 3 2" xfId="44052"/>
    <cellStyle name="Normal 2 5 10 3 2 2" xfId="44053"/>
    <cellStyle name="Normal 2 5 10 3 2 3" xfId="44054"/>
    <cellStyle name="Normal 2 5 10 3 3" xfId="44055"/>
    <cellStyle name="Normal 2 5 10 3 4" xfId="44056"/>
    <cellStyle name="Normal 2 5 10 4" xfId="44057"/>
    <cellStyle name="Normal 2 5 10 4 2" xfId="44058"/>
    <cellStyle name="Normal 2 5 10 4 3" xfId="44059"/>
    <cellStyle name="Normal 2 5 10 4 4" xfId="44060"/>
    <cellStyle name="Normal 2 5 10 5" xfId="44061"/>
    <cellStyle name="Normal 2 5 10 6" xfId="44062"/>
    <cellStyle name="Normal 2 5 10 7" xfId="44063"/>
    <cellStyle name="Normal 2 5 10 8" xfId="23069"/>
    <cellStyle name="Normal 2 5 11" xfId="12025"/>
    <cellStyle name="Normal 2 5 11 2" xfId="23880"/>
    <cellStyle name="Normal 2 5 11 2 2" xfId="44064"/>
    <cellStyle name="Normal 2 5 11 2 2 2" xfId="44065"/>
    <cellStyle name="Normal 2 5 11 2 2 3" xfId="44066"/>
    <cellStyle name="Normal 2 5 11 2 3" xfId="44067"/>
    <cellStyle name="Normal 2 5 11 2 4" xfId="44068"/>
    <cellStyle name="Normal 2 5 11 3" xfId="25229"/>
    <cellStyle name="Normal 2 5 11 3 2" xfId="44069"/>
    <cellStyle name="Normal 2 5 11 3 2 2" xfId="44070"/>
    <cellStyle name="Normal 2 5 11 3 2 3" xfId="44071"/>
    <cellStyle name="Normal 2 5 11 3 3" xfId="44072"/>
    <cellStyle name="Normal 2 5 11 3 4" xfId="44073"/>
    <cellStyle name="Normal 2 5 11 4" xfId="44074"/>
    <cellStyle name="Normal 2 5 11 4 2" xfId="44075"/>
    <cellStyle name="Normal 2 5 11 4 3" xfId="44076"/>
    <cellStyle name="Normal 2 5 11 4 4" xfId="44077"/>
    <cellStyle name="Normal 2 5 11 5" xfId="44078"/>
    <cellStyle name="Normal 2 5 11 6" xfId="44079"/>
    <cellStyle name="Normal 2 5 11 7" xfId="44080"/>
    <cellStyle name="Normal 2 5 11 8" xfId="23070"/>
    <cellStyle name="Normal 2 5 12" xfId="12026"/>
    <cellStyle name="Normal 2 5 12 2" xfId="25230"/>
    <cellStyle name="Normal 2 5 12 2 2" xfId="44081"/>
    <cellStyle name="Normal 2 5 12 2 2 2" xfId="44082"/>
    <cellStyle name="Normal 2 5 12 2 2 3" xfId="44083"/>
    <cellStyle name="Normal 2 5 12 2 3" xfId="44084"/>
    <cellStyle name="Normal 2 5 12 2 4" xfId="44085"/>
    <cellStyle name="Normal 2 5 12 3" xfId="44086"/>
    <cellStyle name="Normal 2 5 12 3 2" xfId="44087"/>
    <cellStyle name="Normal 2 5 12 3 3" xfId="44088"/>
    <cellStyle name="Normal 2 5 12 4" xfId="44089"/>
    <cellStyle name="Normal 2 5 12 5" xfId="44090"/>
    <cellStyle name="Normal 2 5 12 6" xfId="23878"/>
    <cellStyle name="Normal 2 5 13" xfId="12027"/>
    <cellStyle name="Normal 2 5 13 2" xfId="44091"/>
    <cellStyle name="Normal 2 5 13 2 2" xfId="44092"/>
    <cellStyle name="Normal 2 5 13 2 3" xfId="44093"/>
    <cellStyle name="Normal 2 5 13 3" xfId="44094"/>
    <cellStyle name="Normal 2 5 13 4" xfId="44095"/>
    <cellStyle name="Normal 2 5 13 5" xfId="25231"/>
    <cellStyle name="Normal 2 5 14" xfId="26088"/>
    <cellStyle name="Normal 2 5 14 2" xfId="44096"/>
    <cellStyle name="Normal 2 5 14 3" xfId="44097"/>
    <cellStyle name="Normal 2 5 14 4" xfId="44098"/>
    <cellStyle name="Normal 2 5 15" xfId="25892"/>
    <cellStyle name="Normal 2 5 15 2" xfId="44099"/>
    <cellStyle name="Normal 2 5 15 3" xfId="44100"/>
    <cellStyle name="Normal 2 5 15 4" xfId="44101"/>
    <cellStyle name="Normal 2 5 16" xfId="44102"/>
    <cellStyle name="Normal 2 5 16 2" xfId="44103"/>
    <cellStyle name="Normal 2 5 16 3" xfId="44104"/>
    <cellStyle name="Normal 2 5 17" xfId="44105"/>
    <cellStyle name="Normal 2 5 17 2" xfId="44106"/>
    <cellStyle name="Normal 2 5 17 3" xfId="44107"/>
    <cellStyle name="Normal 2 5 18" xfId="44108"/>
    <cellStyle name="Normal 2 5 19" xfId="44109"/>
    <cellStyle name="Normal 2 5 2" xfId="12028"/>
    <cellStyle name="Normal 2 5 2 10" xfId="23071"/>
    <cellStyle name="Normal 2 5 2 2" xfId="12029"/>
    <cellStyle name="Normal 2 5 2 2 2" xfId="44110"/>
    <cellStyle name="Normal 2 5 2 2 2 2" xfId="44111"/>
    <cellStyle name="Normal 2 5 2 2 2 3" xfId="44112"/>
    <cellStyle name="Normal 2 5 2 2 3" xfId="44113"/>
    <cellStyle name="Normal 2 5 2 2 4" xfId="44114"/>
    <cellStyle name="Normal 2 5 2 2 5" xfId="23881"/>
    <cellStyle name="Normal 2 5 2 3" xfId="25232"/>
    <cellStyle name="Normal 2 5 2 3 2" xfId="44115"/>
    <cellStyle name="Normal 2 5 2 3 2 2" xfId="44116"/>
    <cellStyle name="Normal 2 5 2 3 2 3" xfId="44117"/>
    <cellStyle name="Normal 2 5 2 3 3" xfId="44118"/>
    <cellStyle name="Normal 2 5 2 3 4" xfId="44119"/>
    <cellStyle name="Normal 2 5 2 4" xfId="26089"/>
    <cellStyle name="Normal 2 5 2 4 2" xfId="44120"/>
    <cellStyle name="Normal 2 5 2 4 3" xfId="44121"/>
    <cellStyle name="Normal 2 5 2 4 4" xfId="44122"/>
    <cellStyle name="Normal 2 5 2 5" xfId="25893"/>
    <cellStyle name="Normal 2 5 2 5 2" xfId="44123"/>
    <cellStyle name="Normal 2 5 2 5 3" xfId="44124"/>
    <cellStyle name="Normal 2 5 2 5 4" xfId="44125"/>
    <cellStyle name="Normal 2 5 2 6" xfId="44126"/>
    <cellStyle name="Normal 2 5 2 6 2" xfId="44127"/>
    <cellStyle name="Normal 2 5 2 6 3" xfId="44128"/>
    <cellStyle name="Normal 2 5 2 7" xfId="44129"/>
    <cellStyle name="Normal 2 5 2 7 2" xfId="44130"/>
    <cellStyle name="Normal 2 5 2 7 3" xfId="44131"/>
    <cellStyle name="Normal 2 5 2 8" xfId="44132"/>
    <cellStyle name="Normal 2 5 2 9" xfId="44133"/>
    <cellStyle name="Normal 2 5 2_PORTFOLIO" xfId="58955"/>
    <cellStyle name="Normal 2 5 20" xfId="23068"/>
    <cellStyle name="Normal 2 5 3" xfId="12030"/>
    <cellStyle name="Normal 2 5 3 2" xfId="12031"/>
    <cellStyle name="Normal 2 5 3 2 2" xfId="44134"/>
    <cellStyle name="Normal 2 5 3 2 2 2" xfId="44135"/>
    <cellStyle name="Normal 2 5 3 2 2 3" xfId="44136"/>
    <cellStyle name="Normal 2 5 3 2 3" xfId="44137"/>
    <cellStyle name="Normal 2 5 3 2 4" xfId="44138"/>
    <cellStyle name="Normal 2 5 3 2 5" xfId="23882"/>
    <cellStyle name="Normal 2 5 3 3" xfId="25233"/>
    <cellStyle name="Normal 2 5 3 3 2" xfId="44139"/>
    <cellStyle name="Normal 2 5 3 3 2 2" xfId="44140"/>
    <cellStyle name="Normal 2 5 3 3 2 3" xfId="44141"/>
    <cellStyle name="Normal 2 5 3 3 3" xfId="44142"/>
    <cellStyle name="Normal 2 5 3 3 4" xfId="44143"/>
    <cellStyle name="Normal 2 5 3 4" xfId="44144"/>
    <cellStyle name="Normal 2 5 3 4 2" xfId="44145"/>
    <cellStyle name="Normal 2 5 3 4 3" xfId="44146"/>
    <cellStyle name="Normal 2 5 3 4 4" xfId="44147"/>
    <cellStyle name="Normal 2 5 3 5" xfId="44148"/>
    <cellStyle name="Normal 2 5 3 6" xfId="44149"/>
    <cellStyle name="Normal 2 5 3 7" xfId="44150"/>
    <cellStyle name="Normal 2 5 3 8" xfId="44151"/>
    <cellStyle name="Normal 2 5 3 9" xfId="23072"/>
    <cellStyle name="Normal 2 5 3_PORTFOLIO" xfId="58956"/>
    <cellStyle name="Normal 2 5 4" xfId="12032"/>
    <cellStyle name="Normal 2 5 4 2" xfId="12033"/>
    <cellStyle name="Normal 2 5 4 2 2" xfId="44152"/>
    <cellStyle name="Normal 2 5 4 2 2 2" xfId="44153"/>
    <cellStyle name="Normal 2 5 4 2 2 3" xfId="44154"/>
    <cellStyle name="Normal 2 5 4 2 3" xfId="44155"/>
    <cellStyle name="Normal 2 5 4 2 4" xfId="44156"/>
    <cellStyle name="Normal 2 5 4 2 5" xfId="23883"/>
    <cellStyle name="Normal 2 5 4 3" xfId="25234"/>
    <cellStyle name="Normal 2 5 4 3 2" xfId="44157"/>
    <cellStyle name="Normal 2 5 4 3 2 2" xfId="44158"/>
    <cellStyle name="Normal 2 5 4 3 2 3" xfId="44159"/>
    <cellStyle name="Normal 2 5 4 3 3" xfId="44160"/>
    <cellStyle name="Normal 2 5 4 3 4" xfId="44161"/>
    <cellStyle name="Normal 2 5 4 4" xfId="44162"/>
    <cellStyle name="Normal 2 5 4 4 2" xfId="44163"/>
    <cellStyle name="Normal 2 5 4 4 3" xfId="44164"/>
    <cellStyle name="Normal 2 5 4 4 4" xfId="44165"/>
    <cellStyle name="Normal 2 5 4 5" xfId="44166"/>
    <cellStyle name="Normal 2 5 4 6" xfId="44167"/>
    <cellStyle name="Normal 2 5 4 7" xfId="44168"/>
    <cellStyle name="Normal 2 5 4 8" xfId="44169"/>
    <cellStyle name="Normal 2 5 4 9" xfId="23073"/>
    <cellStyle name="Normal 2 5 4_PORTFOLIO" xfId="58957"/>
    <cellStyle name="Normal 2 5 5" xfId="12034"/>
    <cellStyle name="Normal 2 5 5 2" xfId="12035"/>
    <cellStyle name="Normal 2 5 5 2 2" xfId="44170"/>
    <cellStyle name="Normal 2 5 5 2 2 2" xfId="44171"/>
    <cellStyle name="Normal 2 5 5 2 2 3" xfId="44172"/>
    <cellStyle name="Normal 2 5 5 2 3" xfId="44173"/>
    <cellStyle name="Normal 2 5 5 2 4" xfId="44174"/>
    <cellStyle name="Normal 2 5 5 2 5" xfId="23884"/>
    <cellStyle name="Normal 2 5 5 3" xfId="25235"/>
    <cellStyle name="Normal 2 5 5 3 2" xfId="44175"/>
    <cellStyle name="Normal 2 5 5 3 2 2" xfId="44176"/>
    <cellStyle name="Normal 2 5 5 3 2 3" xfId="44177"/>
    <cellStyle name="Normal 2 5 5 3 3" xfId="44178"/>
    <cellStyle name="Normal 2 5 5 3 4" xfId="44179"/>
    <cellStyle name="Normal 2 5 5 4" xfId="44180"/>
    <cellStyle name="Normal 2 5 5 4 2" xfId="44181"/>
    <cellStyle name="Normal 2 5 5 4 3" xfId="44182"/>
    <cellStyle name="Normal 2 5 5 4 4" xfId="44183"/>
    <cellStyle name="Normal 2 5 5 5" xfId="44184"/>
    <cellStyle name="Normal 2 5 5 6" xfId="44185"/>
    <cellStyle name="Normal 2 5 5 7" xfId="44186"/>
    <cellStyle name="Normal 2 5 5 8" xfId="44187"/>
    <cellStyle name="Normal 2 5 5 9" xfId="23074"/>
    <cellStyle name="Normal 2 5 5_PORTFOLIO" xfId="58958"/>
    <cellStyle name="Normal 2 5 6" xfId="12036"/>
    <cellStyle name="Normal 2 5 6 2" xfId="12037"/>
    <cellStyle name="Normal 2 5 6 2 2" xfId="44188"/>
    <cellStyle name="Normal 2 5 6 2 2 2" xfId="44189"/>
    <cellStyle name="Normal 2 5 6 2 2 3" xfId="44190"/>
    <cellStyle name="Normal 2 5 6 2 3" xfId="44191"/>
    <cellStyle name="Normal 2 5 6 2 4" xfId="44192"/>
    <cellStyle name="Normal 2 5 6 2 5" xfId="23885"/>
    <cellStyle name="Normal 2 5 6 3" xfId="25236"/>
    <cellStyle name="Normal 2 5 6 3 2" xfId="44193"/>
    <cellStyle name="Normal 2 5 6 3 2 2" xfId="44194"/>
    <cellStyle name="Normal 2 5 6 3 2 3" xfId="44195"/>
    <cellStyle name="Normal 2 5 6 3 3" xfId="44196"/>
    <cellStyle name="Normal 2 5 6 3 4" xfId="44197"/>
    <cellStyle name="Normal 2 5 6 4" xfId="44198"/>
    <cellStyle name="Normal 2 5 6 4 2" xfId="44199"/>
    <cellStyle name="Normal 2 5 6 4 3" xfId="44200"/>
    <cellStyle name="Normal 2 5 6 4 4" xfId="44201"/>
    <cellStyle name="Normal 2 5 6 5" xfId="44202"/>
    <cellStyle name="Normal 2 5 6 6" xfId="44203"/>
    <cellStyle name="Normal 2 5 6 7" xfId="44204"/>
    <cellStyle name="Normal 2 5 6 8" xfId="44205"/>
    <cellStyle name="Normal 2 5 6 9" xfId="23075"/>
    <cellStyle name="Normal 2 5 7" xfId="12038"/>
    <cellStyle name="Normal 2 5 7 2" xfId="23886"/>
    <cellStyle name="Normal 2 5 7 2 2" xfId="44206"/>
    <cellStyle name="Normal 2 5 7 2 2 2" xfId="44207"/>
    <cellStyle name="Normal 2 5 7 2 2 3" xfId="44208"/>
    <cellStyle name="Normal 2 5 7 2 3" xfId="44209"/>
    <cellStyle name="Normal 2 5 7 2 4" xfId="44210"/>
    <cellStyle name="Normal 2 5 7 3" xfId="25237"/>
    <cellStyle name="Normal 2 5 7 3 2" xfId="44211"/>
    <cellStyle name="Normal 2 5 7 3 2 2" xfId="44212"/>
    <cellStyle name="Normal 2 5 7 3 2 3" xfId="44213"/>
    <cellStyle name="Normal 2 5 7 3 3" xfId="44214"/>
    <cellStyle name="Normal 2 5 7 3 4" xfId="44215"/>
    <cellStyle name="Normal 2 5 7 4" xfId="44216"/>
    <cellStyle name="Normal 2 5 7 4 2" xfId="44217"/>
    <cellStyle name="Normal 2 5 7 4 3" xfId="44218"/>
    <cellStyle name="Normal 2 5 7 4 4" xfId="44219"/>
    <cellStyle name="Normal 2 5 7 5" xfId="44220"/>
    <cellStyle name="Normal 2 5 7 5 2" xfId="58552"/>
    <cellStyle name="Normal 2 5 7 6" xfId="44221"/>
    <cellStyle name="Normal 2 5 7 7" xfId="44222"/>
    <cellStyle name="Normal 2 5 7 8" xfId="23076"/>
    <cellStyle name="Normal 2 5 7_PORTFOLIO" xfId="58959"/>
    <cellStyle name="Normal 2 5 8" xfId="12039"/>
    <cellStyle name="Normal 2 5 8 2" xfId="23887"/>
    <cellStyle name="Normal 2 5 8 2 2" xfId="44223"/>
    <cellStyle name="Normal 2 5 8 2 2 2" xfId="44224"/>
    <cellStyle name="Normal 2 5 8 2 2 3" xfId="44225"/>
    <cellStyle name="Normal 2 5 8 2 3" xfId="44226"/>
    <cellStyle name="Normal 2 5 8 2 4" xfId="44227"/>
    <cellStyle name="Normal 2 5 8 3" xfId="25238"/>
    <cellStyle name="Normal 2 5 8 3 2" xfId="44228"/>
    <cellStyle name="Normal 2 5 8 3 2 2" xfId="44229"/>
    <cellStyle name="Normal 2 5 8 3 2 3" xfId="44230"/>
    <cellStyle name="Normal 2 5 8 3 3" xfId="44231"/>
    <cellStyle name="Normal 2 5 8 3 4" xfId="44232"/>
    <cellStyle name="Normal 2 5 8 4" xfId="44233"/>
    <cellStyle name="Normal 2 5 8 4 2" xfId="44234"/>
    <cellStyle name="Normal 2 5 8 4 3" xfId="44235"/>
    <cellStyle name="Normal 2 5 8 4 4" xfId="44236"/>
    <cellStyle name="Normal 2 5 8 5" xfId="44237"/>
    <cellStyle name="Normal 2 5 8 6" xfId="44238"/>
    <cellStyle name="Normal 2 5 8 7" xfId="44239"/>
    <cellStyle name="Normal 2 5 8 8" xfId="23077"/>
    <cellStyle name="Normal 2 5 9" xfId="12040"/>
    <cellStyle name="Normal 2 5 9 2" xfId="23888"/>
    <cellStyle name="Normal 2 5 9 2 2" xfId="44240"/>
    <cellStyle name="Normal 2 5 9 2 2 2" xfId="44241"/>
    <cellStyle name="Normal 2 5 9 2 2 3" xfId="44242"/>
    <cellStyle name="Normal 2 5 9 2 3" xfId="44243"/>
    <cellStyle name="Normal 2 5 9 2 4" xfId="44244"/>
    <cellStyle name="Normal 2 5 9 3" xfId="25239"/>
    <cellStyle name="Normal 2 5 9 3 2" xfId="44245"/>
    <cellStyle name="Normal 2 5 9 3 2 2" xfId="44246"/>
    <cellStyle name="Normal 2 5 9 3 2 3" xfId="44247"/>
    <cellStyle name="Normal 2 5 9 3 3" xfId="44248"/>
    <cellStyle name="Normal 2 5 9 3 4" xfId="44249"/>
    <cellStyle name="Normal 2 5 9 4" xfId="44250"/>
    <cellStyle name="Normal 2 5 9 4 2" xfId="44251"/>
    <cellStyle name="Normal 2 5 9 4 3" xfId="44252"/>
    <cellStyle name="Normal 2 5 9 4 4" xfId="44253"/>
    <cellStyle name="Normal 2 5 9 5" xfId="44254"/>
    <cellStyle name="Normal 2 5 9 6" xfId="44255"/>
    <cellStyle name="Normal 2 5 9 7" xfId="44256"/>
    <cellStyle name="Normal 2 5 9 8" xfId="23078"/>
    <cellStyle name="Normal 2 5_PORTFOLIO" xfId="58960"/>
    <cellStyle name="Normal 2 50" xfId="12041"/>
    <cellStyle name="Normal 2 50 2" xfId="12042"/>
    <cellStyle name="Normal 2 50 3" xfId="44257"/>
    <cellStyle name="Normal 2 51" xfId="12043"/>
    <cellStyle name="Normal 2 51 2" xfId="12044"/>
    <cellStyle name="Normal 2 51 3" xfId="44258"/>
    <cellStyle name="Normal 2 52" xfId="12045"/>
    <cellStyle name="Normal 2 52 2" xfId="12046"/>
    <cellStyle name="Normal 2 52 3" xfId="44259"/>
    <cellStyle name="Normal 2 53" xfId="12047"/>
    <cellStyle name="Normal 2 53 2" xfId="12048"/>
    <cellStyle name="Normal 2 53 3" xfId="44260"/>
    <cellStyle name="Normal 2 54" xfId="12049"/>
    <cellStyle name="Normal 2 54 2" xfId="12050"/>
    <cellStyle name="Normal 2 54 3" xfId="44261"/>
    <cellStyle name="Normal 2 55" xfId="12051"/>
    <cellStyle name="Normal 2 55 2" xfId="12052"/>
    <cellStyle name="Normal 2 55 3" xfId="44262"/>
    <cellStyle name="Normal 2 56" xfId="12053"/>
    <cellStyle name="Normal 2 56 2" xfId="12054"/>
    <cellStyle name="Normal 2 56 3" xfId="44263"/>
    <cellStyle name="Normal 2 57" xfId="12055"/>
    <cellStyle name="Normal 2 57 2" xfId="44264"/>
    <cellStyle name="Normal 2 58" xfId="22607"/>
    <cellStyle name="Normal 2 59" xfId="58329"/>
    <cellStyle name="Normal 2 6" xfId="12056"/>
    <cellStyle name="Normal 2 6 10" xfId="12057"/>
    <cellStyle name="Normal 2 6 10 2" xfId="23890"/>
    <cellStyle name="Normal 2 6 10 2 2" xfId="44265"/>
    <cellStyle name="Normal 2 6 10 2 2 2" xfId="44266"/>
    <cellStyle name="Normal 2 6 10 2 2 3" xfId="44267"/>
    <cellStyle name="Normal 2 6 10 2 3" xfId="44268"/>
    <cellStyle name="Normal 2 6 10 2 4" xfId="44269"/>
    <cellStyle name="Normal 2 6 10 3" xfId="25240"/>
    <cellStyle name="Normal 2 6 10 3 2" xfId="44270"/>
    <cellStyle name="Normal 2 6 10 3 2 2" xfId="44271"/>
    <cellStyle name="Normal 2 6 10 3 2 3" xfId="44272"/>
    <cellStyle name="Normal 2 6 10 3 3" xfId="44273"/>
    <cellStyle name="Normal 2 6 10 3 4" xfId="44274"/>
    <cellStyle name="Normal 2 6 10 4" xfId="44275"/>
    <cellStyle name="Normal 2 6 10 4 2" xfId="44276"/>
    <cellStyle name="Normal 2 6 10 4 3" xfId="44277"/>
    <cellStyle name="Normal 2 6 10 5" xfId="44278"/>
    <cellStyle name="Normal 2 6 10 6" xfId="44279"/>
    <cellStyle name="Normal 2 6 10 7" xfId="23080"/>
    <cellStyle name="Normal 2 6 11" xfId="12058"/>
    <cellStyle name="Normal 2 6 11 2" xfId="23891"/>
    <cellStyle name="Normal 2 6 11 2 2" xfId="44280"/>
    <cellStyle name="Normal 2 6 11 2 2 2" xfId="44281"/>
    <cellStyle name="Normal 2 6 11 2 2 3" xfId="44282"/>
    <cellStyle name="Normal 2 6 11 2 3" xfId="44283"/>
    <cellStyle name="Normal 2 6 11 2 4" xfId="44284"/>
    <cellStyle name="Normal 2 6 11 3" xfId="25241"/>
    <cellStyle name="Normal 2 6 11 3 2" xfId="44285"/>
    <cellStyle name="Normal 2 6 11 3 2 2" xfId="44286"/>
    <cellStyle name="Normal 2 6 11 3 2 3" xfId="44287"/>
    <cellStyle name="Normal 2 6 11 3 3" xfId="44288"/>
    <cellStyle name="Normal 2 6 11 3 4" xfId="44289"/>
    <cellStyle name="Normal 2 6 11 4" xfId="44290"/>
    <cellStyle name="Normal 2 6 11 4 2" xfId="44291"/>
    <cellStyle name="Normal 2 6 11 4 3" xfId="44292"/>
    <cellStyle name="Normal 2 6 11 5" xfId="44293"/>
    <cellStyle name="Normal 2 6 11 6" xfId="44294"/>
    <cellStyle name="Normal 2 6 11 7" xfId="23081"/>
    <cellStyle name="Normal 2 6 12" xfId="12059"/>
    <cellStyle name="Normal 2 6 12 2" xfId="25242"/>
    <cellStyle name="Normal 2 6 12 2 2" xfId="44295"/>
    <cellStyle name="Normal 2 6 12 2 2 2" xfId="44296"/>
    <cellStyle name="Normal 2 6 12 2 2 3" xfId="44297"/>
    <cellStyle name="Normal 2 6 12 2 3" xfId="44298"/>
    <cellStyle name="Normal 2 6 12 2 4" xfId="44299"/>
    <cellStyle name="Normal 2 6 12 3" xfId="44300"/>
    <cellStyle name="Normal 2 6 12 3 2" xfId="44301"/>
    <cellStyle name="Normal 2 6 12 3 3" xfId="44302"/>
    <cellStyle name="Normal 2 6 12 4" xfId="44303"/>
    <cellStyle name="Normal 2 6 12 5" xfId="44304"/>
    <cellStyle name="Normal 2 6 12 6" xfId="23889"/>
    <cellStyle name="Normal 2 6 13" xfId="12060"/>
    <cellStyle name="Normal 2 6 13 2" xfId="44305"/>
    <cellStyle name="Normal 2 6 13 2 2" xfId="44306"/>
    <cellStyle name="Normal 2 6 13 2 3" xfId="44307"/>
    <cellStyle name="Normal 2 6 13 3" xfId="44308"/>
    <cellStyle name="Normal 2 6 13 4" xfId="44309"/>
    <cellStyle name="Normal 2 6 13 5" xfId="25243"/>
    <cellStyle name="Normal 2 6 14" xfId="26090"/>
    <cellStyle name="Normal 2 6 14 2" xfId="44310"/>
    <cellStyle name="Normal 2 6 14 3" xfId="44311"/>
    <cellStyle name="Normal 2 6 14 4" xfId="44312"/>
    <cellStyle name="Normal 2 6 15" xfId="25894"/>
    <cellStyle name="Normal 2 6 15 2" xfId="44313"/>
    <cellStyle name="Normal 2 6 15 3" xfId="44314"/>
    <cellStyle name="Normal 2 6 15 4" xfId="44315"/>
    <cellStyle name="Normal 2 6 16" xfId="44316"/>
    <cellStyle name="Normal 2 6 16 2" xfId="44317"/>
    <cellStyle name="Normal 2 6 16 3" xfId="44318"/>
    <cellStyle name="Normal 2 6 17" xfId="44319"/>
    <cellStyle name="Normal 2 6 17 2" xfId="44320"/>
    <cellStyle name="Normal 2 6 17 3" xfId="44321"/>
    <cellStyle name="Normal 2 6 18" xfId="44322"/>
    <cellStyle name="Normal 2 6 19" xfId="44323"/>
    <cellStyle name="Normal 2 6 2" xfId="12061"/>
    <cellStyle name="Normal 2 6 2 10" xfId="23082"/>
    <cellStyle name="Normal 2 6 2 2" xfId="12062"/>
    <cellStyle name="Normal 2 6 2 2 2" xfId="44324"/>
    <cellStyle name="Normal 2 6 2 2 2 2" xfId="44325"/>
    <cellStyle name="Normal 2 6 2 2 2 3" xfId="44326"/>
    <cellStyle name="Normal 2 6 2 2 3" xfId="44327"/>
    <cellStyle name="Normal 2 6 2 2 4" xfId="44328"/>
    <cellStyle name="Normal 2 6 2 2 5" xfId="23892"/>
    <cellStyle name="Normal 2 6 2 3" xfId="25244"/>
    <cellStyle name="Normal 2 6 2 3 2" xfId="44329"/>
    <cellStyle name="Normal 2 6 2 3 2 2" xfId="44330"/>
    <cellStyle name="Normal 2 6 2 3 2 3" xfId="44331"/>
    <cellStyle name="Normal 2 6 2 3 3" xfId="44332"/>
    <cellStyle name="Normal 2 6 2 3 4" xfId="44333"/>
    <cellStyle name="Normal 2 6 2 4" xfId="26091"/>
    <cellStyle name="Normal 2 6 2 4 2" xfId="44334"/>
    <cellStyle name="Normal 2 6 2 4 3" xfId="44335"/>
    <cellStyle name="Normal 2 6 2 5" xfId="25895"/>
    <cellStyle name="Normal 2 6 2 5 2" xfId="44336"/>
    <cellStyle name="Normal 2 6 2 5 3" xfId="44337"/>
    <cellStyle name="Normal 2 6 2 6" xfId="44338"/>
    <cellStyle name="Normal 2 6 2 6 2" xfId="44339"/>
    <cellStyle name="Normal 2 6 2 6 3" xfId="44340"/>
    <cellStyle name="Normal 2 6 2 7" xfId="44341"/>
    <cellStyle name="Normal 2 6 2 8" xfId="44342"/>
    <cellStyle name="Normal 2 6 2 9" xfId="44343"/>
    <cellStyle name="Normal 2 6 2_PORTFOLIO" xfId="58961"/>
    <cellStyle name="Normal 2 6 20" xfId="23079"/>
    <cellStyle name="Normal 2 6 3" xfId="12063"/>
    <cellStyle name="Normal 2 6 3 2" xfId="12064"/>
    <cellStyle name="Normal 2 6 3 2 2" xfId="44344"/>
    <cellStyle name="Normal 2 6 3 2 2 2" xfId="44345"/>
    <cellStyle name="Normal 2 6 3 2 2 3" xfId="44346"/>
    <cellStyle name="Normal 2 6 3 2 3" xfId="44347"/>
    <cellStyle name="Normal 2 6 3 2 4" xfId="44348"/>
    <cellStyle name="Normal 2 6 3 2 5" xfId="23893"/>
    <cellStyle name="Normal 2 6 3 3" xfId="25245"/>
    <cellStyle name="Normal 2 6 3 3 2" xfId="44349"/>
    <cellStyle name="Normal 2 6 3 3 2 2" xfId="44350"/>
    <cellStyle name="Normal 2 6 3 3 2 3" xfId="44351"/>
    <cellStyle name="Normal 2 6 3 3 3" xfId="44352"/>
    <cellStyle name="Normal 2 6 3 3 4" xfId="44353"/>
    <cellStyle name="Normal 2 6 3 4" xfId="44354"/>
    <cellStyle name="Normal 2 6 3 4 2" xfId="44355"/>
    <cellStyle name="Normal 2 6 3 4 3" xfId="44356"/>
    <cellStyle name="Normal 2 6 3 5" xfId="44357"/>
    <cellStyle name="Normal 2 6 3 6" xfId="44358"/>
    <cellStyle name="Normal 2 6 3 7" xfId="44359"/>
    <cellStyle name="Normal 2 6 3 8" xfId="23083"/>
    <cellStyle name="Normal 2 6 4" xfId="12065"/>
    <cellStyle name="Normal 2 6 4 2" xfId="23894"/>
    <cellStyle name="Normal 2 6 4 2 2" xfId="44360"/>
    <cellStyle name="Normal 2 6 4 2 2 2" xfId="44361"/>
    <cellStyle name="Normal 2 6 4 2 2 3" xfId="44362"/>
    <cellStyle name="Normal 2 6 4 2 3" xfId="44363"/>
    <cellStyle name="Normal 2 6 4 2 4" xfId="44364"/>
    <cellStyle name="Normal 2 6 4 3" xfId="25246"/>
    <cellStyle name="Normal 2 6 4 3 2" xfId="44365"/>
    <cellStyle name="Normal 2 6 4 3 2 2" xfId="44366"/>
    <cellStyle name="Normal 2 6 4 3 2 3" xfId="44367"/>
    <cellStyle name="Normal 2 6 4 3 3" xfId="44368"/>
    <cellStyle name="Normal 2 6 4 3 4" xfId="44369"/>
    <cellStyle name="Normal 2 6 4 4" xfId="44370"/>
    <cellStyle name="Normal 2 6 4 4 2" xfId="44371"/>
    <cellStyle name="Normal 2 6 4 4 3" xfId="44372"/>
    <cellStyle name="Normal 2 6 4 5" xfId="44373"/>
    <cellStyle name="Normal 2 6 4 5 2" xfId="58553"/>
    <cellStyle name="Normal 2 6 4 6" xfId="44374"/>
    <cellStyle name="Normal 2 6 4 7" xfId="23084"/>
    <cellStyle name="Normal 2 6 4_PORTFOLIO" xfId="58962"/>
    <cellStyle name="Normal 2 6 5" xfId="12066"/>
    <cellStyle name="Normal 2 6 5 2" xfId="23895"/>
    <cellStyle name="Normal 2 6 5 2 2" xfId="44375"/>
    <cellStyle name="Normal 2 6 5 2 2 2" xfId="44376"/>
    <cellStyle name="Normal 2 6 5 2 2 3" xfId="44377"/>
    <cellStyle name="Normal 2 6 5 2 3" xfId="44378"/>
    <cellStyle name="Normal 2 6 5 2 4" xfId="44379"/>
    <cellStyle name="Normal 2 6 5 3" xfId="25247"/>
    <cellStyle name="Normal 2 6 5 3 2" xfId="44380"/>
    <cellStyle name="Normal 2 6 5 3 2 2" xfId="44381"/>
    <cellStyle name="Normal 2 6 5 3 2 3" xfId="44382"/>
    <cellStyle name="Normal 2 6 5 3 3" xfId="44383"/>
    <cellStyle name="Normal 2 6 5 3 4" xfId="44384"/>
    <cellStyle name="Normal 2 6 5 4" xfId="44385"/>
    <cellStyle name="Normal 2 6 5 4 2" xfId="44386"/>
    <cellStyle name="Normal 2 6 5 4 3" xfId="44387"/>
    <cellStyle name="Normal 2 6 5 5" xfId="44388"/>
    <cellStyle name="Normal 2 6 5 6" xfId="44389"/>
    <cellStyle name="Normal 2 6 5 7" xfId="23085"/>
    <cellStyle name="Normal 2 6 6" xfId="12067"/>
    <cellStyle name="Normal 2 6 6 2" xfId="23896"/>
    <cellStyle name="Normal 2 6 6 2 2" xfId="44390"/>
    <cellStyle name="Normal 2 6 6 2 2 2" xfId="44391"/>
    <cellStyle name="Normal 2 6 6 2 2 3" xfId="44392"/>
    <cellStyle name="Normal 2 6 6 2 3" xfId="44393"/>
    <cellStyle name="Normal 2 6 6 2 4" xfId="44394"/>
    <cellStyle name="Normal 2 6 6 3" xfId="25248"/>
    <cellStyle name="Normal 2 6 6 3 2" xfId="44395"/>
    <cellStyle name="Normal 2 6 6 3 2 2" xfId="44396"/>
    <cellStyle name="Normal 2 6 6 3 2 3" xfId="44397"/>
    <cellStyle name="Normal 2 6 6 3 3" xfId="44398"/>
    <cellStyle name="Normal 2 6 6 3 4" xfId="44399"/>
    <cellStyle name="Normal 2 6 6 4" xfId="44400"/>
    <cellStyle name="Normal 2 6 6 4 2" xfId="44401"/>
    <cellStyle name="Normal 2 6 6 4 3" xfId="44402"/>
    <cellStyle name="Normal 2 6 6 5" xfId="44403"/>
    <cellStyle name="Normal 2 6 6 6" xfId="44404"/>
    <cellStyle name="Normal 2 6 6 7" xfId="23086"/>
    <cellStyle name="Normal 2 6 7" xfId="12068"/>
    <cellStyle name="Normal 2 6 7 2" xfId="23897"/>
    <cellStyle name="Normal 2 6 7 2 2" xfId="44405"/>
    <cellStyle name="Normal 2 6 7 2 2 2" xfId="44406"/>
    <cellStyle name="Normal 2 6 7 2 2 3" xfId="44407"/>
    <cellStyle name="Normal 2 6 7 2 3" xfId="44408"/>
    <cellStyle name="Normal 2 6 7 2 4" xfId="44409"/>
    <cellStyle name="Normal 2 6 7 3" xfId="25249"/>
    <cellStyle name="Normal 2 6 7 3 2" xfId="44410"/>
    <cellStyle name="Normal 2 6 7 3 2 2" xfId="44411"/>
    <cellStyle name="Normal 2 6 7 3 2 3" xfId="44412"/>
    <cellStyle name="Normal 2 6 7 3 3" xfId="44413"/>
    <cellStyle name="Normal 2 6 7 3 4" xfId="44414"/>
    <cellStyle name="Normal 2 6 7 4" xfId="44415"/>
    <cellStyle name="Normal 2 6 7 4 2" xfId="44416"/>
    <cellStyle name="Normal 2 6 7 4 3" xfId="44417"/>
    <cellStyle name="Normal 2 6 7 5" xfId="44418"/>
    <cellStyle name="Normal 2 6 7 6" xfId="44419"/>
    <cellStyle name="Normal 2 6 7 7" xfId="23087"/>
    <cellStyle name="Normal 2 6 8" xfId="12069"/>
    <cellStyle name="Normal 2 6 8 2" xfId="23898"/>
    <cellStyle name="Normal 2 6 8 2 2" xfId="44420"/>
    <cellStyle name="Normal 2 6 8 2 2 2" xfId="44421"/>
    <cellStyle name="Normal 2 6 8 2 2 3" xfId="44422"/>
    <cellStyle name="Normal 2 6 8 2 3" xfId="44423"/>
    <cellStyle name="Normal 2 6 8 2 4" xfId="44424"/>
    <cellStyle name="Normal 2 6 8 3" xfId="25250"/>
    <cellStyle name="Normal 2 6 8 3 2" xfId="44425"/>
    <cellStyle name="Normal 2 6 8 3 2 2" xfId="44426"/>
    <cellStyle name="Normal 2 6 8 3 2 3" xfId="44427"/>
    <cellStyle name="Normal 2 6 8 3 3" xfId="44428"/>
    <cellStyle name="Normal 2 6 8 3 4" xfId="44429"/>
    <cellStyle name="Normal 2 6 8 4" xfId="44430"/>
    <cellStyle name="Normal 2 6 8 4 2" xfId="44431"/>
    <cellStyle name="Normal 2 6 8 4 3" xfId="44432"/>
    <cellStyle name="Normal 2 6 8 5" xfId="44433"/>
    <cellStyle name="Normal 2 6 8 6" xfId="44434"/>
    <cellStyle name="Normal 2 6 8 7" xfId="23088"/>
    <cellStyle name="Normal 2 6 9" xfId="12070"/>
    <cellStyle name="Normal 2 6 9 2" xfId="23899"/>
    <cellStyle name="Normal 2 6 9 2 2" xfId="44435"/>
    <cellStyle name="Normal 2 6 9 2 2 2" xfId="44436"/>
    <cellStyle name="Normal 2 6 9 2 2 3" xfId="44437"/>
    <cellStyle name="Normal 2 6 9 2 3" xfId="44438"/>
    <cellStyle name="Normal 2 6 9 2 4" xfId="44439"/>
    <cellStyle name="Normal 2 6 9 3" xfId="25251"/>
    <cellStyle name="Normal 2 6 9 3 2" xfId="44440"/>
    <cellStyle name="Normal 2 6 9 3 2 2" xfId="44441"/>
    <cellStyle name="Normal 2 6 9 3 2 3" xfId="44442"/>
    <cellStyle name="Normal 2 6 9 3 3" xfId="44443"/>
    <cellStyle name="Normal 2 6 9 3 4" xfId="44444"/>
    <cellStyle name="Normal 2 6 9 4" xfId="44445"/>
    <cellStyle name="Normal 2 6 9 4 2" xfId="44446"/>
    <cellStyle name="Normal 2 6 9 4 3" xfId="44447"/>
    <cellStyle name="Normal 2 6 9 5" xfId="44448"/>
    <cellStyle name="Normal 2 6 9 6" xfId="44449"/>
    <cellStyle name="Normal 2 6 9 7" xfId="23089"/>
    <cellStyle name="Normal 2 6_PORTFOLIO" xfId="58963"/>
    <cellStyle name="Normal 2 7" xfId="12071"/>
    <cellStyle name="Normal 2 7 10" xfId="12072"/>
    <cellStyle name="Normal 2 7 10 2" xfId="23901"/>
    <cellStyle name="Normal 2 7 10 2 2" xfId="44450"/>
    <cellStyle name="Normal 2 7 10 2 2 2" xfId="44451"/>
    <cellStyle name="Normal 2 7 10 2 2 3" xfId="44452"/>
    <cellStyle name="Normal 2 7 10 2 3" xfId="44453"/>
    <cellStyle name="Normal 2 7 10 2 4" xfId="44454"/>
    <cellStyle name="Normal 2 7 10 3" xfId="25252"/>
    <cellStyle name="Normal 2 7 10 3 2" xfId="44455"/>
    <cellStyle name="Normal 2 7 10 3 2 2" xfId="44456"/>
    <cellStyle name="Normal 2 7 10 3 2 3" xfId="44457"/>
    <cellStyle name="Normal 2 7 10 3 3" xfId="44458"/>
    <cellStyle name="Normal 2 7 10 3 4" xfId="44459"/>
    <cellStyle name="Normal 2 7 10 4" xfId="44460"/>
    <cellStyle name="Normal 2 7 10 4 2" xfId="44461"/>
    <cellStyle name="Normal 2 7 10 4 3" xfId="44462"/>
    <cellStyle name="Normal 2 7 10 5" xfId="44463"/>
    <cellStyle name="Normal 2 7 10 6" xfId="44464"/>
    <cellStyle name="Normal 2 7 10 7" xfId="23090"/>
    <cellStyle name="Normal 2 7 11" xfId="12073"/>
    <cellStyle name="Normal 2 7 11 2" xfId="25253"/>
    <cellStyle name="Normal 2 7 11 2 2" xfId="44465"/>
    <cellStyle name="Normal 2 7 11 2 2 2" xfId="44466"/>
    <cellStyle name="Normal 2 7 11 2 2 3" xfId="44467"/>
    <cellStyle name="Normal 2 7 11 2 3" xfId="44468"/>
    <cellStyle name="Normal 2 7 11 2 4" xfId="44469"/>
    <cellStyle name="Normal 2 7 11 3" xfId="44470"/>
    <cellStyle name="Normal 2 7 11 3 2" xfId="44471"/>
    <cellStyle name="Normal 2 7 11 3 3" xfId="44472"/>
    <cellStyle name="Normal 2 7 11 4" xfId="44473"/>
    <cellStyle name="Normal 2 7 11 5" xfId="44474"/>
    <cellStyle name="Normal 2 7 11 6" xfId="23900"/>
    <cellStyle name="Normal 2 7 12" xfId="12074"/>
    <cellStyle name="Normal 2 7 12 2" xfId="44475"/>
    <cellStyle name="Normal 2 7 12 2 2" xfId="44476"/>
    <cellStyle name="Normal 2 7 12 2 3" xfId="44477"/>
    <cellStyle name="Normal 2 7 12 3" xfId="44478"/>
    <cellStyle name="Normal 2 7 12 4" xfId="44479"/>
    <cellStyle name="Normal 2 7 13" xfId="12075"/>
    <cellStyle name="Normal 2 7 13 2" xfId="12076"/>
    <cellStyle name="Normal 2 7 13 2 2" xfId="12077"/>
    <cellStyle name="Normal 2 7 13 2 3" xfId="12078"/>
    <cellStyle name="Normal 2 7 13 2 4" xfId="12079"/>
    <cellStyle name="Normal 2 7 13 3" xfId="12080"/>
    <cellStyle name="Normal 2 7 13 3 2" xfId="44480"/>
    <cellStyle name="Normal 2 7 13 4" xfId="12081"/>
    <cellStyle name="Normal 2 7 13 4 2" xfId="44481"/>
    <cellStyle name="Normal 2 7 13 5" xfId="12082"/>
    <cellStyle name="Normal 2 7 13 6" xfId="26092"/>
    <cellStyle name="Normal 2 7 14" xfId="12083"/>
    <cellStyle name="Normal 2 7 14 2" xfId="12084"/>
    <cellStyle name="Normal 2 7 14 2 2" xfId="44482"/>
    <cellStyle name="Normal 2 7 14 3" xfId="12085"/>
    <cellStyle name="Normal 2 7 14 3 2" xfId="44483"/>
    <cellStyle name="Normal 2 7 14 4" xfId="12086"/>
    <cellStyle name="Normal 2 7 14 4 2" xfId="44484"/>
    <cellStyle name="Normal 2 7 14 5" xfId="25896"/>
    <cellStyle name="Normal 2 7 15" xfId="12087"/>
    <cellStyle name="Normal 2 7 15 2" xfId="44486"/>
    <cellStyle name="Normal 2 7 15 3" xfId="44487"/>
    <cellStyle name="Normal 2 7 15 4" xfId="44485"/>
    <cellStyle name="Normal 2 7 16" xfId="12088"/>
    <cellStyle name="Normal 2 7 16 2" xfId="44488"/>
    <cellStyle name="Normal 2 7 16 3" xfId="44489"/>
    <cellStyle name="Normal 2 7 17" xfId="12089"/>
    <cellStyle name="Normal 2 7 17 2" xfId="44490"/>
    <cellStyle name="Normal 2 7 18" xfId="44491"/>
    <cellStyle name="Normal 2 7 2" xfId="12090"/>
    <cellStyle name="Normal 2 7 2 10" xfId="23091"/>
    <cellStyle name="Normal 2 7 2 2" xfId="12091"/>
    <cellStyle name="Normal 2 7 2 2 2" xfId="44492"/>
    <cellStyle name="Normal 2 7 2 2 2 2" xfId="44493"/>
    <cellStyle name="Normal 2 7 2 2 2 3" xfId="44494"/>
    <cellStyle name="Normal 2 7 2 2 3" xfId="44495"/>
    <cellStyle name="Normal 2 7 2 2 4" xfId="44496"/>
    <cellStyle name="Normal 2 7 2 2 5" xfId="23902"/>
    <cellStyle name="Normal 2 7 2 3" xfId="25254"/>
    <cellStyle name="Normal 2 7 2 3 2" xfId="44497"/>
    <cellStyle name="Normal 2 7 2 3 2 2" xfId="44498"/>
    <cellStyle name="Normal 2 7 2 3 2 3" xfId="44499"/>
    <cellStyle name="Normal 2 7 2 3 3" xfId="44500"/>
    <cellStyle name="Normal 2 7 2 3 4" xfId="44501"/>
    <cellStyle name="Normal 2 7 2 4" xfId="26093"/>
    <cellStyle name="Normal 2 7 2 4 2" xfId="44502"/>
    <cellStyle name="Normal 2 7 2 4 3" xfId="44503"/>
    <cellStyle name="Normal 2 7 2 5" xfId="25897"/>
    <cellStyle name="Normal 2 7 2 5 2" xfId="44504"/>
    <cellStyle name="Normal 2 7 2 5 3" xfId="44505"/>
    <cellStyle name="Normal 2 7 2 6" xfId="44506"/>
    <cellStyle name="Normal 2 7 2 6 2" xfId="44507"/>
    <cellStyle name="Normal 2 7 2 6 3" xfId="44508"/>
    <cellStyle name="Normal 2 7 2 7" xfId="44509"/>
    <cellStyle name="Normal 2 7 2 8" xfId="44510"/>
    <cellStyle name="Normal 2 7 2 9" xfId="44511"/>
    <cellStyle name="Normal 2 7 2_PORTFOLIO" xfId="58964"/>
    <cellStyle name="Normal 2 7 3" xfId="12092"/>
    <cellStyle name="Normal 2 7 3 2" xfId="12093"/>
    <cellStyle name="Normal 2 7 3 2 2" xfId="44512"/>
    <cellStyle name="Normal 2 7 3 2 2 2" xfId="44513"/>
    <cellStyle name="Normal 2 7 3 2 2 3" xfId="44514"/>
    <cellStyle name="Normal 2 7 3 2 3" xfId="44515"/>
    <cellStyle name="Normal 2 7 3 2 4" xfId="44516"/>
    <cellStyle name="Normal 2 7 3 2 5" xfId="23903"/>
    <cellStyle name="Normal 2 7 3 3" xfId="25255"/>
    <cellStyle name="Normal 2 7 3 3 2" xfId="44517"/>
    <cellStyle name="Normal 2 7 3 3 2 2" xfId="44518"/>
    <cellStyle name="Normal 2 7 3 3 2 3" xfId="44519"/>
    <cellStyle name="Normal 2 7 3 3 3" xfId="44520"/>
    <cellStyle name="Normal 2 7 3 3 4" xfId="44521"/>
    <cellStyle name="Normal 2 7 3 4" xfId="44522"/>
    <cellStyle name="Normal 2 7 3 4 2" xfId="44523"/>
    <cellStyle name="Normal 2 7 3 4 3" xfId="44524"/>
    <cellStyle name="Normal 2 7 3 5" xfId="44525"/>
    <cellStyle name="Normal 2 7 3 6" xfId="44526"/>
    <cellStyle name="Normal 2 7 3 7" xfId="44527"/>
    <cellStyle name="Normal 2 7 3 8" xfId="23092"/>
    <cellStyle name="Normal 2 7 4" xfId="12094"/>
    <cellStyle name="Normal 2 7 4 2" xfId="23904"/>
    <cellStyle name="Normal 2 7 4 2 2" xfId="44528"/>
    <cellStyle name="Normal 2 7 4 2 2 2" xfId="44529"/>
    <cellStyle name="Normal 2 7 4 2 2 3" xfId="44530"/>
    <cellStyle name="Normal 2 7 4 2 3" xfId="44531"/>
    <cellStyle name="Normal 2 7 4 2 4" xfId="44532"/>
    <cellStyle name="Normal 2 7 4 3" xfId="25256"/>
    <cellStyle name="Normal 2 7 4 3 2" xfId="44533"/>
    <cellStyle name="Normal 2 7 4 3 2 2" xfId="44534"/>
    <cellStyle name="Normal 2 7 4 3 2 3" xfId="44535"/>
    <cellStyle name="Normal 2 7 4 3 3" xfId="44536"/>
    <cellStyle name="Normal 2 7 4 3 4" xfId="44537"/>
    <cellStyle name="Normal 2 7 4 4" xfId="44538"/>
    <cellStyle name="Normal 2 7 4 4 2" xfId="44539"/>
    <cellStyle name="Normal 2 7 4 4 3" xfId="44540"/>
    <cellStyle name="Normal 2 7 4 5" xfId="44541"/>
    <cellStyle name="Normal 2 7 4 5 2" xfId="58554"/>
    <cellStyle name="Normal 2 7 4 6" xfId="44542"/>
    <cellStyle name="Normal 2 7 4 7" xfId="23093"/>
    <cellStyle name="Normal 2 7 4_PORTFOLIO" xfId="58965"/>
    <cellStyle name="Normal 2 7 5" xfId="12095"/>
    <cellStyle name="Normal 2 7 5 2" xfId="23905"/>
    <cellStyle name="Normal 2 7 5 2 2" xfId="44543"/>
    <cellStyle name="Normal 2 7 5 2 2 2" xfId="44544"/>
    <cellStyle name="Normal 2 7 5 2 2 3" xfId="44545"/>
    <cellStyle name="Normal 2 7 5 2 3" xfId="44546"/>
    <cellStyle name="Normal 2 7 5 2 4" xfId="44547"/>
    <cellStyle name="Normal 2 7 5 3" xfId="25257"/>
    <cellStyle name="Normal 2 7 5 3 2" xfId="44548"/>
    <cellStyle name="Normal 2 7 5 3 2 2" xfId="44549"/>
    <cellStyle name="Normal 2 7 5 3 2 3" xfId="44550"/>
    <cellStyle name="Normal 2 7 5 3 3" xfId="44551"/>
    <cellStyle name="Normal 2 7 5 3 4" xfId="44552"/>
    <cellStyle name="Normal 2 7 5 4" xfId="44553"/>
    <cellStyle name="Normal 2 7 5 4 2" xfId="44554"/>
    <cellStyle name="Normal 2 7 5 4 3" xfId="44555"/>
    <cellStyle name="Normal 2 7 5 5" xfId="44556"/>
    <cellStyle name="Normal 2 7 5 6" xfId="44557"/>
    <cellStyle name="Normal 2 7 5 7" xfId="23094"/>
    <cellStyle name="Normal 2 7 6" xfId="12096"/>
    <cellStyle name="Normal 2 7 6 2" xfId="23906"/>
    <cellStyle name="Normal 2 7 6 2 2" xfId="44558"/>
    <cellStyle name="Normal 2 7 6 2 2 2" xfId="44559"/>
    <cellStyle name="Normal 2 7 6 2 2 3" xfId="44560"/>
    <cellStyle name="Normal 2 7 6 2 3" xfId="44561"/>
    <cellStyle name="Normal 2 7 6 2 4" xfId="44562"/>
    <cellStyle name="Normal 2 7 6 3" xfId="25258"/>
    <cellStyle name="Normal 2 7 6 3 2" xfId="44563"/>
    <cellStyle name="Normal 2 7 6 3 2 2" xfId="44564"/>
    <cellStyle name="Normal 2 7 6 3 2 3" xfId="44565"/>
    <cellStyle name="Normal 2 7 6 3 3" xfId="44566"/>
    <cellStyle name="Normal 2 7 6 3 4" xfId="44567"/>
    <cellStyle name="Normal 2 7 6 4" xfId="44568"/>
    <cellStyle name="Normal 2 7 6 4 2" xfId="44569"/>
    <cellStyle name="Normal 2 7 6 4 3" xfId="44570"/>
    <cellStyle name="Normal 2 7 6 5" xfId="44571"/>
    <cellStyle name="Normal 2 7 6 6" xfId="44572"/>
    <cellStyle name="Normal 2 7 6 7" xfId="23095"/>
    <cellStyle name="Normal 2 7 7" xfId="12097"/>
    <cellStyle name="Normal 2 7 7 2" xfId="23907"/>
    <cellStyle name="Normal 2 7 7 2 2" xfId="44573"/>
    <cellStyle name="Normal 2 7 7 2 2 2" xfId="44574"/>
    <cellStyle name="Normal 2 7 7 2 2 3" xfId="44575"/>
    <cellStyle name="Normal 2 7 7 2 3" xfId="44576"/>
    <cellStyle name="Normal 2 7 7 2 4" xfId="44577"/>
    <cellStyle name="Normal 2 7 7 3" xfId="25259"/>
    <cellStyle name="Normal 2 7 7 3 2" xfId="44578"/>
    <cellStyle name="Normal 2 7 7 3 2 2" xfId="44579"/>
    <cellStyle name="Normal 2 7 7 3 2 3" xfId="44580"/>
    <cellStyle name="Normal 2 7 7 3 3" xfId="44581"/>
    <cellStyle name="Normal 2 7 7 3 4" xfId="44582"/>
    <cellStyle name="Normal 2 7 7 4" xfId="44583"/>
    <cellStyle name="Normal 2 7 7 4 2" xfId="44584"/>
    <cellStyle name="Normal 2 7 7 4 3" xfId="44585"/>
    <cellStyle name="Normal 2 7 7 5" xfId="44586"/>
    <cellStyle name="Normal 2 7 7 6" xfId="44587"/>
    <cellStyle name="Normal 2 7 7 7" xfId="23096"/>
    <cellStyle name="Normal 2 7 8" xfId="12098"/>
    <cellStyle name="Normal 2 7 8 2" xfId="23908"/>
    <cellStyle name="Normal 2 7 8 2 2" xfId="44588"/>
    <cellStyle name="Normal 2 7 8 2 2 2" xfId="44589"/>
    <cellStyle name="Normal 2 7 8 2 2 3" xfId="44590"/>
    <cellStyle name="Normal 2 7 8 2 3" xfId="44591"/>
    <cellStyle name="Normal 2 7 8 2 4" xfId="44592"/>
    <cellStyle name="Normal 2 7 8 3" xfId="25260"/>
    <cellStyle name="Normal 2 7 8 3 2" xfId="44593"/>
    <cellStyle name="Normal 2 7 8 3 2 2" xfId="44594"/>
    <cellStyle name="Normal 2 7 8 3 2 3" xfId="44595"/>
    <cellStyle name="Normal 2 7 8 3 3" xfId="44596"/>
    <cellStyle name="Normal 2 7 8 3 4" xfId="44597"/>
    <cellStyle name="Normal 2 7 8 4" xfId="44598"/>
    <cellStyle name="Normal 2 7 8 4 2" xfId="44599"/>
    <cellStyle name="Normal 2 7 8 4 3" xfId="44600"/>
    <cellStyle name="Normal 2 7 8 5" xfId="44601"/>
    <cellStyle name="Normal 2 7 8 6" xfId="44602"/>
    <cellStyle name="Normal 2 7 8 7" xfId="23097"/>
    <cellStyle name="Normal 2 7 9" xfId="12099"/>
    <cellStyle name="Normal 2 7 9 2" xfId="23909"/>
    <cellStyle name="Normal 2 7 9 2 2" xfId="44603"/>
    <cellStyle name="Normal 2 7 9 2 2 2" xfId="44604"/>
    <cellStyle name="Normal 2 7 9 2 2 3" xfId="44605"/>
    <cellStyle name="Normal 2 7 9 2 3" xfId="44606"/>
    <cellStyle name="Normal 2 7 9 2 4" xfId="44607"/>
    <cellStyle name="Normal 2 7 9 3" xfId="25261"/>
    <cellStyle name="Normal 2 7 9 3 2" xfId="44608"/>
    <cellStyle name="Normal 2 7 9 3 2 2" xfId="44609"/>
    <cellStyle name="Normal 2 7 9 3 2 3" xfId="44610"/>
    <cellStyle name="Normal 2 7 9 3 3" xfId="44611"/>
    <cellStyle name="Normal 2 7 9 3 4" xfId="44612"/>
    <cellStyle name="Normal 2 7 9 4" xfId="44613"/>
    <cellStyle name="Normal 2 7 9 4 2" xfId="44614"/>
    <cellStyle name="Normal 2 7 9 4 3" xfId="44615"/>
    <cellStyle name="Normal 2 7 9 5" xfId="44616"/>
    <cellStyle name="Normal 2 7 9 6" xfId="44617"/>
    <cellStyle name="Normal 2 7 9 7" xfId="23098"/>
    <cellStyle name="Normal 2 7_PORTFOLIO" xfId="58966"/>
    <cellStyle name="Normal 2 8" xfId="12100"/>
    <cellStyle name="Normal 2 8 10" xfId="23099"/>
    <cellStyle name="Normal 2 8 2" xfId="12101"/>
    <cellStyle name="Normal 2 8 2 2" xfId="25262"/>
    <cellStyle name="Normal 2 8 2 2 2" xfId="44618"/>
    <cellStyle name="Normal 2 8 2 2 2 2" xfId="44619"/>
    <cellStyle name="Normal 2 8 2 2 2 3" xfId="44620"/>
    <cellStyle name="Normal 2 8 2 2 3" xfId="44621"/>
    <cellStyle name="Normal 2 8 2 2 4" xfId="44622"/>
    <cellStyle name="Normal 2 8 2 3" xfId="26233"/>
    <cellStyle name="Normal 2 8 2 3 2" xfId="44623"/>
    <cellStyle name="Normal 2 8 2 3 3" xfId="44624"/>
    <cellStyle name="Normal 2 8 2 4" xfId="25899"/>
    <cellStyle name="Normal 2 8 2 4 2" xfId="44625"/>
    <cellStyle name="Normal 2 8 2 4 3" xfId="44626"/>
    <cellStyle name="Normal 2 8 2 5" xfId="44627"/>
    <cellStyle name="Normal 2 8 2 5 2" xfId="44628"/>
    <cellStyle name="Normal 2 8 2 5 3" xfId="44629"/>
    <cellStyle name="Normal 2 8 2 6" xfId="44630"/>
    <cellStyle name="Normal 2 8 2 7" xfId="44631"/>
    <cellStyle name="Normal 2 8 2 8" xfId="44632"/>
    <cellStyle name="Normal 2 8 2 9" xfId="23910"/>
    <cellStyle name="Normal 2 8 2_PORTFOLIO" xfId="58967"/>
    <cellStyle name="Normal 2 8 3" xfId="12102"/>
    <cellStyle name="Normal 2 8 3 2" xfId="12103"/>
    <cellStyle name="Normal 2 8 3 2 2" xfId="44634"/>
    <cellStyle name="Normal 2 8 3 2 3" xfId="44635"/>
    <cellStyle name="Normal 2 8 3 2 4" xfId="44633"/>
    <cellStyle name="Normal 2 8 3 3" xfId="44636"/>
    <cellStyle name="Normal 2 8 3 4" xfId="44637"/>
    <cellStyle name="Normal 2 8 3 5" xfId="44638"/>
    <cellStyle name="Normal 2 8 3 6" xfId="25263"/>
    <cellStyle name="Normal 2 8 4" xfId="12104"/>
    <cellStyle name="Normal 2 8 4 2" xfId="12105"/>
    <cellStyle name="Normal 2 8 4 2 2" xfId="12106"/>
    <cellStyle name="Normal 2 8 4 2 2 2" xfId="12107"/>
    <cellStyle name="Normal 2 8 4 2 2 3" xfId="12108"/>
    <cellStyle name="Normal 2 8 4 2 2 4" xfId="12109"/>
    <cellStyle name="Normal 2 8 4 2 2 5" xfId="58473"/>
    <cellStyle name="Normal 2 8 4 2 3" xfId="12110"/>
    <cellStyle name="Normal 2 8 4 2 4" xfId="12111"/>
    <cellStyle name="Normal 2 8 4 2 5" xfId="12112"/>
    <cellStyle name="Normal 2 8 4 2 6" xfId="44639"/>
    <cellStyle name="Normal 2 8 4 3" xfId="12113"/>
    <cellStyle name="Normal 2 8 4 3 2" xfId="44640"/>
    <cellStyle name="Normal 2 8 4 4" xfId="12114"/>
    <cellStyle name="Normal 2 8 4 4 2" xfId="12115"/>
    <cellStyle name="Normal 2 8 4 4 3" xfId="12116"/>
    <cellStyle name="Normal 2 8 4 4 4" xfId="12117"/>
    <cellStyle name="Normal 2 8 4 4 5" xfId="44641"/>
    <cellStyle name="Normal 2 8 4 5" xfId="12118"/>
    <cellStyle name="Normal 2 8 4 6" xfId="12119"/>
    <cellStyle name="Normal 2 8 4 7" xfId="12120"/>
    <cellStyle name="Normal 2 8 4 8" xfId="26094"/>
    <cellStyle name="Normal 2 8 4_PORTFOLIO" xfId="58968"/>
    <cellStyle name="Normal 2 8 5" xfId="12121"/>
    <cellStyle name="Normal 2 8 5 2" xfId="12122"/>
    <cellStyle name="Normal 2 8 5 2 2" xfId="12123"/>
    <cellStyle name="Normal 2 8 5 2 3" xfId="12124"/>
    <cellStyle name="Normal 2 8 5 2 4" xfId="12125"/>
    <cellStyle name="Normal 2 8 5 2 5" xfId="44642"/>
    <cellStyle name="Normal 2 8 5 3" xfId="12126"/>
    <cellStyle name="Normal 2 8 5 3 2" xfId="44643"/>
    <cellStyle name="Normal 2 8 5 4" xfId="12127"/>
    <cellStyle name="Normal 2 8 5 4 2" xfId="44644"/>
    <cellStyle name="Normal 2 8 5 5" xfId="12128"/>
    <cellStyle name="Normal 2 8 5 6" xfId="25898"/>
    <cellStyle name="Normal 2 8 6" xfId="12129"/>
    <cellStyle name="Normal 2 8 6 2" xfId="12130"/>
    <cellStyle name="Normal 2 8 6 2 2" xfId="44646"/>
    <cellStyle name="Normal 2 8 6 3" xfId="12131"/>
    <cellStyle name="Normal 2 8 6 3 2" xfId="44647"/>
    <cellStyle name="Normal 2 8 6 4" xfId="12132"/>
    <cellStyle name="Normal 2 8 6 5" xfId="44645"/>
    <cellStyle name="Normal 2 8 7" xfId="12133"/>
    <cellStyle name="Normal 2 8 7 2" xfId="44649"/>
    <cellStyle name="Normal 2 8 7 3" xfId="44650"/>
    <cellStyle name="Normal 2 8 7 4" xfId="44648"/>
    <cellStyle name="Normal 2 8 8" xfId="12134"/>
    <cellStyle name="Normal 2 8 8 2" xfId="44651"/>
    <cellStyle name="Normal 2 8 9" xfId="12135"/>
    <cellStyle name="Normal 2 8 9 2" xfId="44652"/>
    <cellStyle name="Normal 2 8_PORTFOLIO" xfId="58969"/>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2 6" xfId="44653"/>
    <cellStyle name="Normal 2 9 10 3" xfId="12146"/>
    <cellStyle name="Normal 2 9 10 3 2" xfId="12147"/>
    <cellStyle name="Normal 2 9 10 3 3" xfId="12148"/>
    <cellStyle name="Normal 2 9 10 3 4" xfId="12149"/>
    <cellStyle name="Normal 2 9 10 3 5" xfId="44654"/>
    <cellStyle name="Normal 2 9 10 4" xfId="12150"/>
    <cellStyle name="Normal 2 9 10 5" xfId="12151"/>
    <cellStyle name="Normal 2 9 10 6" xfId="12152"/>
    <cellStyle name="Normal 2 9 10 7" xfId="25900"/>
    <cellStyle name="Normal 2 9 11" xfId="12153"/>
    <cellStyle name="Normal 2 9 11 2" xfId="12154"/>
    <cellStyle name="Normal 2 9 11 2 2" xfId="12155"/>
    <cellStyle name="Normal 2 9 11 2 3" xfId="12156"/>
    <cellStyle name="Normal 2 9 11 2 4" xfId="12157"/>
    <cellStyle name="Normal 2 9 11 2 5" xfId="44656"/>
    <cellStyle name="Normal 2 9 11 3" xfId="12158"/>
    <cellStyle name="Normal 2 9 11 3 2" xfId="44657"/>
    <cellStyle name="Normal 2 9 11 4" xfId="12159"/>
    <cellStyle name="Normal 2 9 11 5" xfId="12160"/>
    <cellStyle name="Normal 2 9 11 6" xfId="44655"/>
    <cellStyle name="Normal 2 9 12" xfId="12161"/>
    <cellStyle name="Normal 2 9 12 2" xfId="12162"/>
    <cellStyle name="Normal 2 9 12 2 2" xfId="44659"/>
    <cellStyle name="Normal 2 9 12 3" xfId="12163"/>
    <cellStyle name="Normal 2 9 12 3 2" xfId="44660"/>
    <cellStyle name="Normal 2 9 12 4" xfId="12164"/>
    <cellStyle name="Normal 2 9 12 5" xfId="44658"/>
    <cellStyle name="Normal 2 9 13" xfId="12165"/>
    <cellStyle name="Normal 2 9 13 2" xfId="44661"/>
    <cellStyle name="Normal 2 9 14" xfId="12166"/>
    <cellStyle name="Normal 2 9 14 2" xfId="44662"/>
    <cellStyle name="Normal 2 9 15" xfId="12167"/>
    <cellStyle name="Normal 2 9 16" xfId="23100"/>
    <cellStyle name="Normal 2 9 2" xfId="12168"/>
    <cellStyle name="Normal 2 9 2 10" xfId="25901"/>
    <cellStyle name="Normal 2 9 2 10 2" xfId="44663"/>
    <cellStyle name="Normal 2 9 2 10 3" xfId="44664"/>
    <cellStyle name="Normal 2 9 2 11" xfId="44665"/>
    <cellStyle name="Normal 2 9 2 11 2" xfId="44666"/>
    <cellStyle name="Normal 2 9 2 11 3" xfId="44667"/>
    <cellStyle name="Normal 2 9 2 12" xfId="44668"/>
    <cellStyle name="Normal 2 9 2 13" xfId="44669"/>
    <cellStyle name="Normal 2 9 2 14" xfId="44670"/>
    <cellStyle name="Normal 2 9 2 15" xfId="23911"/>
    <cellStyle name="Normal 2 9 2 2" xfId="12169"/>
    <cellStyle name="Normal 2 9 2 2 2" xfId="12170"/>
    <cellStyle name="Normal 2 9 2 2 2 2" xfId="44671"/>
    <cellStyle name="Normal 2 9 2 2 2 3" xfId="44672"/>
    <cellStyle name="Normal 2 9 2 2 3" xfId="44673"/>
    <cellStyle name="Normal 2 9 2 2 4" xfId="44674"/>
    <cellStyle name="Normal 2 9 2 2_PORTFOLIO" xfId="58970"/>
    <cellStyle name="Normal 2 9 2 3" xfId="12171"/>
    <cellStyle name="Normal 2 9 2 3 2" xfId="44675"/>
    <cellStyle name="Normal 2 9 2 3 3" xfId="44676"/>
    <cellStyle name="Normal 2 9 2 4" xfId="12172"/>
    <cellStyle name="Normal 2 9 2 4 2" xfId="44677"/>
    <cellStyle name="Normal 2 9 2 4 3" xfId="44678"/>
    <cellStyle name="Normal 2 9 2 5" xfId="12173"/>
    <cellStyle name="Normal 2 9 2 5 2" xfId="44679"/>
    <cellStyle name="Normal 2 9 2 5 3" xfId="44680"/>
    <cellStyle name="Normal 2 9 2 6" xfId="12174"/>
    <cellStyle name="Normal 2 9 2 6 2" xfId="44681"/>
    <cellStyle name="Normal 2 9 2 6 3" xfId="44682"/>
    <cellStyle name="Normal 2 9 2 7" xfId="12175"/>
    <cellStyle name="Normal 2 9 2 7 2" xfId="44683"/>
    <cellStyle name="Normal 2 9 2 7 3" xfId="44684"/>
    <cellStyle name="Normal 2 9 2 8" xfId="12176"/>
    <cellStyle name="Normal 2 9 2 8 2" xfId="44685"/>
    <cellStyle name="Normal 2 9 2 8 3" xfId="44686"/>
    <cellStyle name="Normal 2 9 2 9" xfId="26234"/>
    <cellStyle name="Normal 2 9 2 9 2" xfId="44687"/>
    <cellStyle name="Normal 2 9 2 9 3" xfId="44688"/>
    <cellStyle name="Normal 2 9 2_PORTFOLIO" xfId="58971"/>
    <cellStyle name="Normal 2 9 3" xfId="12177"/>
    <cellStyle name="Normal 2 9 3 2" xfId="12178"/>
    <cellStyle name="Normal 2 9 3 2 2" xfId="44689"/>
    <cellStyle name="Normal 2 9 3 2 3" xfId="44690"/>
    <cellStyle name="Normal 2 9 3 3" xfId="26283"/>
    <cellStyle name="Normal 2 9 3 3 2" xfId="44691"/>
    <cellStyle name="Normal 2 9 3 3 3" xfId="44692"/>
    <cellStyle name="Normal 2 9 3 4" xfId="25902"/>
    <cellStyle name="Normal 2 9 3 4 2" xfId="44693"/>
    <cellStyle name="Normal 2 9 3 4 3" xfId="44694"/>
    <cellStyle name="Normal 2 9 3 5" xfId="44695"/>
    <cellStyle name="Normal 2 9 3 5 2" xfId="44696"/>
    <cellStyle name="Normal 2 9 3 5 3" xfId="44697"/>
    <cellStyle name="Normal 2 9 3 6" xfId="44698"/>
    <cellStyle name="Normal 2 9 3 7" xfId="44699"/>
    <cellStyle name="Normal 2 9 3 8" xfId="44700"/>
    <cellStyle name="Normal 2 9 3 9" xfId="25264"/>
    <cellStyle name="Normal 2 9 3_PORTFOLIO" xfId="58972"/>
    <cellStyle name="Normal 2 9 4" xfId="12179"/>
    <cellStyle name="Normal 2 9 4 2" xfId="44701"/>
    <cellStyle name="Normal 2 9 4 3" xfId="44702"/>
    <cellStyle name="Normal 2 9 4 4" xfId="44703"/>
    <cellStyle name="Normal 2 9 5" xfId="12180"/>
    <cellStyle name="Normal 2 9 5 2" xfId="44704"/>
    <cellStyle name="Normal 2 9 5 3" xfId="44705"/>
    <cellStyle name="Normal 2 9 5 4" xfId="44706"/>
    <cellStyle name="Normal 2 9 6" xfId="12181"/>
    <cellStyle name="Normal 2 9 6 2" xfId="44707"/>
    <cellStyle name="Normal 2 9 6 3" xfId="44708"/>
    <cellStyle name="Normal 2 9 7" xfId="12182"/>
    <cellStyle name="Normal 2 9 7 2" xfId="44709"/>
    <cellStyle name="Normal 2 9 7 3" xfId="44710"/>
    <cellStyle name="Normal 2 9 8" xfId="12183"/>
    <cellStyle name="Normal 2 9 8 2" xfId="44711"/>
    <cellStyle name="Normal 2 9 8 3" xfId="44712"/>
    <cellStyle name="Normal 2 9 9" xfId="12184"/>
    <cellStyle name="Normal 2 9 9 2" xfId="12185"/>
    <cellStyle name="Normal 2 9 9 2 2" xfId="44714"/>
    <cellStyle name="Normal 2 9 9 2 3" xfId="44715"/>
    <cellStyle name="Normal 2 9 9 2 4" xfId="44713"/>
    <cellStyle name="Normal 2 9 9 3" xfId="44716"/>
    <cellStyle name="Normal 2 9 9 4" xfId="44717"/>
    <cellStyle name="Normal 2 9 9 5" xfId="44718"/>
    <cellStyle name="Normal 2 9 9 6" xfId="26095"/>
    <cellStyle name="Normal 2 9_PORTFOLIO" xfId="58973"/>
    <cellStyle name="Normal 2_PORTFOLIO" xfId="58974"/>
    <cellStyle name="Normal 20" xfId="12186"/>
    <cellStyle name="Normal 20 10" xfId="12187"/>
    <cellStyle name="Normal 20 10 2" xfId="12188"/>
    <cellStyle name="Normal 20 10 3" xfId="22321"/>
    <cellStyle name="Normal 20 11" xfId="12189"/>
    <cellStyle name="Normal 20 11 2" xfId="12190"/>
    <cellStyle name="Normal 20 11 3" xfId="22322"/>
    <cellStyle name="Normal 20 12" xfId="12191"/>
    <cellStyle name="Normal 20 12 2" xfId="12192"/>
    <cellStyle name="Normal 20 12 3" xfId="22323"/>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4 5" xfId="22325"/>
    <cellStyle name="Normal 20 13 5" xfId="12208"/>
    <cellStyle name="Normal 20 13 6" xfId="12209"/>
    <cellStyle name="Normal 20 13 7" xfId="12210"/>
    <cellStyle name="Normal 20 13 8" xfId="22324"/>
    <cellStyle name="Normal 20 14" xfId="12211"/>
    <cellStyle name="Normal 20 14 2" xfId="22326"/>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5 6" xfId="44719"/>
    <cellStyle name="Normal 20 16" xfId="12220"/>
    <cellStyle name="Normal 20 16 2" xfId="12221"/>
    <cellStyle name="Normal 20 16 3" xfId="12222"/>
    <cellStyle name="Normal 20 16 4" xfId="12223"/>
    <cellStyle name="Normal 20 16 5" xfId="44720"/>
    <cellStyle name="Normal 20 17" xfId="12224"/>
    <cellStyle name="Normal 20 17 2" xfId="44721"/>
    <cellStyle name="Normal 20 18" xfId="12225"/>
    <cellStyle name="Normal 20 19" xfId="12226"/>
    <cellStyle name="Normal 20 19 2" xfId="44722"/>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2 6" xfId="44724"/>
    <cellStyle name="Normal 20 2 2 3" xfId="12237"/>
    <cellStyle name="Normal 20 2 2 3 2" xfId="44725"/>
    <cellStyle name="Normal 20 2 2 4" xfId="12238"/>
    <cellStyle name="Normal 20 2 2 4 2" xfId="12239"/>
    <cellStyle name="Normal 20 2 2 4 3" xfId="12240"/>
    <cellStyle name="Normal 20 2 2 4 4" xfId="12241"/>
    <cellStyle name="Normal 20 2 2 4 5" xfId="44723"/>
    <cellStyle name="Normal 20 2 2 5" xfId="12242"/>
    <cellStyle name="Normal 20 2 2 6" xfId="12243"/>
    <cellStyle name="Normal 20 2 2 7" xfId="12244"/>
    <cellStyle name="Normal 20 2 3" xfId="22327"/>
    <cellStyle name="Normal 20 2 3 2" xfId="44726"/>
    <cellStyle name="Normal 20 2 4" xfId="44727"/>
    <cellStyle name="Normal 20 2 5" xfId="44728"/>
    <cellStyle name="Normal 20 2 6" xfId="24118"/>
    <cellStyle name="Normal 20 20" xfId="23319"/>
    <cellStyle name="Normal 20 3" xfId="12245"/>
    <cellStyle name="Normal 20 3 2" xfId="12246"/>
    <cellStyle name="Normal 20 3 2 2" xfId="12247"/>
    <cellStyle name="Normal 20 3 2 3" xfId="44730"/>
    <cellStyle name="Normal 20 3 2 4" xfId="44729"/>
    <cellStyle name="Normal 20 3 3" xfId="22328"/>
    <cellStyle name="Normal 20 3 3 2" xfId="44731"/>
    <cellStyle name="Normal 20 3 4" xfId="44732"/>
    <cellStyle name="Normal 20 3 5" xfId="44733"/>
    <cellStyle name="Normal 20 3 6" xfId="25265"/>
    <cellStyle name="Normal 20 4" xfId="12248"/>
    <cellStyle name="Normal 20 4 2" xfId="12249"/>
    <cellStyle name="Normal 20 4 2 2" xfId="44735"/>
    <cellStyle name="Normal 20 4 2 3" xfId="44736"/>
    <cellStyle name="Normal 20 4 2 4" xfId="44734"/>
    <cellStyle name="Normal 20 4 3" xfId="22329"/>
    <cellStyle name="Normal 20 4 3 2" xfId="44737"/>
    <cellStyle name="Normal 20 4 3 3" xfId="44738"/>
    <cellStyle name="Normal 20 4 4" xfId="44739"/>
    <cellStyle name="Normal 20 4 5" xfId="26170"/>
    <cellStyle name="Normal 20 5" xfId="12250"/>
    <cellStyle name="Normal 20 5 2" xfId="12251"/>
    <cellStyle name="Normal 20 5 2 2" xfId="44741"/>
    <cellStyle name="Normal 20 5 2 3" xfId="44742"/>
    <cellStyle name="Normal 20 5 2 4" xfId="44740"/>
    <cellStyle name="Normal 20 5 3" xfId="22330"/>
    <cellStyle name="Normal 20 5 3 2" xfId="44743"/>
    <cellStyle name="Normal 20 5 3 3" xfId="44744"/>
    <cellStyle name="Normal 20 5 4" xfId="44745"/>
    <cellStyle name="Normal 20 5 5" xfId="25978"/>
    <cellStyle name="Normal 20 6" xfId="12252"/>
    <cellStyle name="Normal 20 6 2" xfId="12253"/>
    <cellStyle name="Normal 20 6 3" xfId="22331"/>
    <cellStyle name="Normal 20 6 3 2" xfId="44747"/>
    <cellStyle name="Normal 20 6 4" xfId="44746"/>
    <cellStyle name="Normal 20 7" xfId="12254"/>
    <cellStyle name="Normal 20 7 2" xfId="12255"/>
    <cellStyle name="Normal 20 7 3" xfId="22332"/>
    <cellStyle name="Normal 20 7 3 2" xfId="44749"/>
    <cellStyle name="Normal 20 7 4" xfId="44748"/>
    <cellStyle name="Normal 20 8" xfId="12256"/>
    <cellStyle name="Normal 20 8 2" xfId="12257"/>
    <cellStyle name="Normal 20 8 3" xfId="22333"/>
    <cellStyle name="Normal 20 8 3 2" xfId="44751"/>
    <cellStyle name="Normal 20 8 4" xfId="44752"/>
    <cellStyle name="Normal 20 8 5" xfId="44750"/>
    <cellStyle name="Normal 20 8_PORTFOLIO" xfId="58975"/>
    <cellStyle name="Normal 20 9" xfId="12258"/>
    <cellStyle name="Normal 20 9 2" xfId="12259"/>
    <cellStyle name="Normal 20 9 2 2" xfId="44753"/>
    <cellStyle name="Normal 20 9 3" xfId="22334"/>
    <cellStyle name="Normal 20 9_PORTFOLIO" xfId="58976"/>
    <cellStyle name="Normal 20_PORTFOLIO" xfId="58977"/>
    <cellStyle name="Normal 21" xfId="12260"/>
    <cellStyle name="Normal 21 10" xfId="12261"/>
    <cellStyle name="Normal 21 10 2" xfId="12262"/>
    <cellStyle name="Normal 21 10 3" xfId="22335"/>
    <cellStyle name="Normal 21 10 4" xfId="44754"/>
    <cellStyle name="Normal 21 11" xfId="12263"/>
    <cellStyle name="Normal 21 11 2" xfId="12264"/>
    <cellStyle name="Normal 21 11 3" xfId="22336"/>
    <cellStyle name="Normal 21 12" xfId="12265"/>
    <cellStyle name="Normal 21 12 2" xfId="12266"/>
    <cellStyle name="Normal 21 12 3" xfId="22337"/>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4 7" xfId="22338"/>
    <cellStyle name="Normal 21 15" xfId="12284"/>
    <cellStyle name="Normal 21 15 2" xfId="12285"/>
    <cellStyle name="Normal 21 15 3" xfId="12286"/>
    <cellStyle name="Normal 21 15 4" xfId="12287"/>
    <cellStyle name="Normal 21 15 5" xfId="23320"/>
    <cellStyle name="Normal 21 2" xfId="12288"/>
    <cellStyle name="Normal 21 2 2" xfId="12289"/>
    <cellStyle name="Normal 21 2 2 2" xfId="44756"/>
    <cellStyle name="Normal 21 2 2 3" xfId="44757"/>
    <cellStyle name="Normal 21 2 2 4" xfId="44755"/>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2 6" xfId="4475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2 3 7" xfId="22339"/>
    <cellStyle name="Normal 21 2 4" xfId="44759"/>
    <cellStyle name="Normal 21 2 5" xfId="44760"/>
    <cellStyle name="Normal 21 2 6" xfId="24119"/>
    <cellStyle name="Normal 21 3" xfId="12306"/>
    <cellStyle name="Normal 21 3 2" xfId="12307"/>
    <cellStyle name="Normal 21 3 2 2" xfId="44762"/>
    <cellStyle name="Normal 21 3 2 3" xfId="44763"/>
    <cellStyle name="Normal 21 3 2 4" xfId="44761"/>
    <cellStyle name="Normal 21 3 3" xfId="22340"/>
    <cellStyle name="Normal 21 3 3 2" xfId="44764"/>
    <cellStyle name="Normal 21 3 4" xfId="44765"/>
    <cellStyle name="Normal 21 3 5" xfId="44766"/>
    <cellStyle name="Normal 21 3 6" xfId="25266"/>
    <cellStyle name="Normal 21 4" xfId="12308"/>
    <cellStyle name="Normal 21 4 2" xfId="12309"/>
    <cellStyle name="Normal 21 4 2 2" xfId="44768"/>
    <cellStyle name="Normal 21 4 2 3" xfId="44769"/>
    <cellStyle name="Normal 21 4 2 4" xfId="44767"/>
    <cellStyle name="Normal 21 4 3" xfId="22341"/>
    <cellStyle name="Normal 21 4 3 2" xfId="44770"/>
    <cellStyle name="Normal 21 4 4" xfId="44771"/>
    <cellStyle name="Normal 21 4 5" xfId="44772"/>
    <cellStyle name="Normal 21 4 6" xfId="26171"/>
    <cellStyle name="Normal 21 5" xfId="12310"/>
    <cellStyle name="Normal 21 5 2" xfId="12311"/>
    <cellStyle name="Normal 21 5 2 2" xfId="44774"/>
    <cellStyle name="Normal 21 5 2 3" xfId="44775"/>
    <cellStyle name="Normal 21 5 2 4" xfId="44773"/>
    <cellStyle name="Normal 21 5 3" xfId="22342"/>
    <cellStyle name="Normal 21 5 3 2" xfId="44776"/>
    <cellStyle name="Normal 21 5 4" xfId="44777"/>
    <cellStyle name="Normal 21 5 5" xfId="44778"/>
    <cellStyle name="Normal 21 5 6" xfId="25980"/>
    <cellStyle name="Normal 21 6" xfId="12312"/>
    <cellStyle name="Normal 21 6 2" xfId="12313"/>
    <cellStyle name="Normal 21 6 3" xfId="22343"/>
    <cellStyle name="Normal 21 6 3 2" xfId="44780"/>
    <cellStyle name="Normal 21 6 4" xfId="44779"/>
    <cellStyle name="Normal 21 7" xfId="12314"/>
    <cellStyle name="Normal 21 7 2" xfId="12315"/>
    <cellStyle name="Normal 21 7 3" xfId="22344"/>
    <cellStyle name="Normal 21 7 3 2" xfId="44782"/>
    <cellStyle name="Normal 21 7 4" xfId="44781"/>
    <cellStyle name="Normal 21 8" xfId="12316"/>
    <cellStyle name="Normal 21 8 2" xfId="12317"/>
    <cellStyle name="Normal 21 8 3" xfId="22345"/>
    <cellStyle name="Normal 21 8 4" xfId="44783"/>
    <cellStyle name="Normal 21 8_PORTFOLIO" xfId="58978"/>
    <cellStyle name="Normal 21 9" xfId="12318"/>
    <cellStyle name="Normal 21 9 2" xfId="12319"/>
    <cellStyle name="Normal 21 9 3" xfId="22346"/>
    <cellStyle name="Normal 21 9 4" xfId="44784"/>
    <cellStyle name="Normal 21_PORTFOLIO" xfId="58979"/>
    <cellStyle name="Normal 22" xfId="12320"/>
    <cellStyle name="Normal 22 10" xfId="44785"/>
    <cellStyle name="Normal 22 10 2" xfId="44786"/>
    <cellStyle name="Normal 22 10 3" xfId="44787"/>
    <cellStyle name="Normal 22 11" xfId="44788"/>
    <cellStyle name="Normal 22 12" xfId="44789"/>
    <cellStyle name="Normal 22 13" xfId="44790"/>
    <cellStyle name="Normal 22 14" xfId="23269"/>
    <cellStyle name="Normal 22 2" xfId="12321"/>
    <cellStyle name="Normal 22 2 2" xfId="12322"/>
    <cellStyle name="Normal 22 2 2 2" xfId="26284"/>
    <cellStyle name="Normal 22 2 2 2 2" xfId="44791"/>
    <cellStyle name="Normal 22 2 2 2 3" xfId="44792"/>
    <cellStyle name="Normal 22 2 2 3" xfId="26006"/>
    <cellStyle name="Normal 22 2 2 3 2" xfId="44793"/>
    <cellStyle name="Normal 22 2 2 3 3" xfId="44794"/>
    <cellStyle name="Normal 22 2 2 4" xfId="44795"/>
    <cellStyle name="Normal 22 2 2 4 2" xfId="44796"/>
    <cellStyle name="Normal 22 2 2 4 3" xfId="44797"/>
    <cellStyle name="Normal 22 2 2 5" xfId="44798"/>
    <cellStyle name="Normal 22 2 2 6" xfId="44799"/>
    <cellStyle name="Normal 22 2 2 7" xfId="25267"/>
    <cellStyle name="Normal 22 2 2_PORTFOLIO" xfId="58980"/>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2 6" xfId="44800"/>
    <cellStyle name="Normal 22 2 3 3" xfId="12332"/>
    <cellStyle name="Normal 22 2 3 3 2" xfId="12333"/>
    <cellStyle name="Normal 22 2 3 3 3" xfId="12334"/>
    <cellStyle name="Normal 22 2 3 3 4" xfId="12335"/>
    <cellStyle name="Normal 22 2 3 3 5" xfId="44801"/>
    <cellStyle name="Normal 22 2 3 4" xfId="12336"/>
    <cellStyle name="Normal 22 2 3 4 2" xfId="26248"/>
    <cellStyle name="Normal 22 2 3 5" xfId="12337"/>
    <cellStyle name="Normal 22 2 3 6" xfId="12338"/>
    <cellStyle name="Normal 22 2 3 7" xfId="22347"/>
    <cellStyle name="Normal 22 2 4" xfId="25979"/>
    <cellStyle name="Normal 22 2 4 2" xfId="44802"/>
    <cellStyle name="Normal 22 2 4 3" xfId="44803"/>
    <cellStyle name="Normal 22 2 5" xfId="44804"/>
    <cellStyle name="Normal 22 2 5 2" xfId="44805"/>
    <cellStyle name="Normal 22 2 5 3" xfId="44806"/>
    <cellStyle name="Normal 22 2 6" xfId="44807"/>
    <cellStyle name="Normal 22 2 7" xfId="44808"/>
    <cellStyle name="Normal 22 2 8" xfId="44809"/>
    <cellStyle name="Normal 22 2 9" xfId="24076"/>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2 5" xfId="58555"/>
    <cellStyle name="Normal 22 3 2 2 3" xfId="12346"/>
    <cellStyle name="Normal 22 3 2 2 4" xfId="12347"/>
    <cellStyle name="Normal 22 3 2 2 5" xfId="12348"/>
    <cellStyle name="Normal 22 3 2 2 6" xfId="44810"/>
    <cellStyle name="Normal 22 3 2 3" xfId="12349"/>
    <cellStyle name="Normal 22 3 2 3 2" xfId="44811"/>
    <cellStyle name="Normal 22 3 2 4" xfId="12350"/>
    <cellStyle name="Normal 22 3 2 4 2" xfId="12351"/>
    <cellStyle name="Normal 22 3 2 4 3" xfId="12352"/>
    <cellStyle name="Normal 22 3 2 4 4" xfId="12353"/>
    <cellStyle name="Normal 22 3 2 4 5" xfId="26285"/>
    <cellStyle name="Normal 22 3 2 5" xfId="12354"/>
    <cellStyle name="Normal 22 3 2 6" xfId="12355"/>
    <cellStyle name="Normal 22 3 2 7" xfId="12356"/>
    <cellStyle name="Normal 22 3 2_PORTFOLIO" xfId="58981"/>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2 6" xfId="44812"/>
    <cellStyle name="Normal 22 3 3 3" xfId="12366"/>
    <cellStyle name="Normal 22 3 3 3 2" xfId="12367"/>
    <cellStyle name="Normal 22 3 3 3 3" xfId="12368"/>
    <cellStyle name="Normal 22 3 3 3 4" xfId="12369"/>
    <cellStyle name="Normal 22 3 3 3 5" xfId="44813"/>
    <cellStyle name="Normal 22 3 3 4" xfId="12370"/>
    <cellStyle name="Normal 22 3 3 5" xfId="12371"/>
    <cellStyle name="Normal 22 3 3 6" xfId="12372"/>
    <cellStyle name="Normal 22 3 3 7" xfId="22348"/>
    <cellStyle name="Normal 22 3 4" xfId="44814"/>
    <cellStyle name="Normal 22 3 5" xfId="44815"/>
    <cellStyle name="Normal 22 3 6" xfId="44816"/>
    <cellStyle name="Normal 22 3 7" xfId="25268"/>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2 6" xfId="44817"/>
    <cellStyle name="Normal 22 4 2 3" xfId="12383"/>
    <cellStyle name="Normal 22 4 2 3 2" xfId="12384"/>
    <cellStyle name="Normal 22 4 2 3 3" xfId="12385"/>
    <cellStyle name="Normal 22 4 2 3 4" xfId="12386"/>
    <cellStyle name="Normal 22 4 2 3 5" xfId="44818"/>
    <cellStyle name="Normal 22 4 2 4" xfId="12387"/>
    <cellStyle name="Normal 22 4 2 5" xfId="12388"/>
    <cellStyle name="Normal 22 4 2 6" xfId="12389"/>
    <cellStyle name="Normal 22 4 2 7" xfId="26286"/>
    <cellStyle name="Normal 22 4 3" xfId="12390"/>
    <cellStyle name="Normal 22 4 3 2" xfId="44819"/>
    <cellStyle name="Normal 22 4 3 3" xfId="4482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4 6" xfId="44821"/>
    <cellStyle name="Normal 22 4 5" xfId="12399"/>
    <cellStyle name="Normal 22 4 5 2" xfId="12400"/>
    <cellStyle name="Normal 22 4 5 3" xfId="12401"/>
    <cellStyle name="Normal 22 4 5 4" xfId="12402"/>
    <cellStyle name="Normal 22 4 5 5" xfId="44822"/>
    <cellStyle name="Normal 22 4 6" xfId="12403"/>
    <cellStyle name="Normal 22 4 6 2" xfId="44823"/>
    <cellStyle name="Normal 22 4 7" xfId="12404"/>
    <cellStyle name="Normal 22 4 7 2" xfId="25269"/>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2 5" xfId="44825"/>
    <cellStyle name="Normal 22 5 2 3" xfId="12412"/>
    <cellStyle name="Normal 22 5 2 3 2" xfId="44826"/>
    <cellStyle name="Normal 22 5 2 4" xfId="12413"/>
    <cellStyle name="Normal 22 5 2 5" xfId="12414"/>
    <cellStyle name="Normal 22 5 2 6" xfId="44824"/>
    <cellStyle name="Normal 22 5 3" xfId="12415"/>
    <cellStyle name="Normal 22 5 3 2" xfId="44827"/>
    <cellStyle name="Normal 22 5 4" xfId="12416"/>
    <cellStyle name="Normal 22 5 4 2" xfId="12417"/>
    <cellStyle name="Normal 22 5 4 3" xfId="12418"/>
    <cellStyle name="Normal 22 5 4 4" xfId="12419"/>
    <cellStyle name="Normal 22 5 4 5" xfId="44828"/>
    <cellStyle name="Normal 22 5 5" xfId="12420"/>
    <cellStyle name="Normal 22 5 5 2" xfId="44829"/>
    <cellStyle name="Normal 22 5 6" xfId="12421"/>
    <cellStyle name="Normal 22 5 6 2" xfId="25270"/>
    <cellStyle name="Normal 22 5 7" xfId="12422"/>
    <cellStyle name="Normal 22 6" xfId="12423"/>
    <cellStyle name="Normal 22 6 2" xfId="44830"/>
    <cellStyle name="Normal 22 6 2 2" xfId="44831"/>
    <cellStyle name="Normal 22 6 2 3" xfId="44832"/>
    <cellStyle name="Normal 22 6 3" xfId="44833"/>
    <cellStyle name="Normal 22 6 4" xfId="44834"/>
    <cellStyle name="Normal 22 6 5" xfId="44835"/>
    <cellStyle name="Normal 22 6 6" xfId="25271"/>
    <cellStyle name="Normal 22 7" xfId="12424"/>
    <cellStyle name="Normal 22 7 2" xfId="44836"/>
    <cellStyle name="Normal 22 7 2 2" xfId="44837"/>
    <cellStyle name="Normal 22 7 2 3" xfId="44838"/>
    <cellStyle name="Normal 22 7 3" xfId="44839"/>
    <cellStyle name="Normal 22 7 4" xfId="44840"/>
    <cellStyle name="Normal 22 7 5" xfId="44841"/>
    <cellStyle name="Normal 22 7 6" xfId="26159"/>
    <cellStyle name="Normal 22 8" xfId="12425"/>
    <cellStyle name="Normal 22 8 2" xfId="12426"/>
    <cellStyle name="Normal 22 8 2 2" xfId="44842"/>
    <cellStyle name="Normal 22 8 3" xfId="12427"/>
    <cellStyle name="Normal 22 8 3 2" xfId="44843"/>
    <cellStyle name="Normal 22 8 4" xfId="12428"/>
    <cellStyle name="Normal 22 8 5" xfId="25977"/>
    <cellStyle name="Normal 22 9" xfId="44844"/>
    <cellStyle name="Normal 22 9 2" xfId="44845"/>
    <cellStyle name="Normal 22 9 3" xfId="44846"/>
    <cellStyle name="Normal 22_PORTFOLIO" xfId="58982"/>
    <cellStyle name="Normal 23" xfId="12429"/>
    <cellStyle name="Normal 23 10" xfId="44847"/>
    <cellStyle name="Normal 23 11" xfId="22608"/>
    <cellStyle name="Normal 23 2" xfId="12430"/>
    <cellStyle name="Normal 23 2 10" xfId="23101"/>
    <cellStyle name="Normal 23 2 2" xfId="12431"/>
    <cellStyle name="Normal 23 2 2 2" xfId="44848"/>
    <cellStyle name="Normal 23 2 2 2 2" xfId="44849"/>
    <cellStyle name="Normal 23 2 2 2 3" xfId="44850"/>
    <cellStyle name="Normal 23 2 2 3" xfId="44851"/>
    <cellStyle name="Normal 23 2 2 3 2" xfId="58556"/>
    <cellStyle name="Normal 23 2 2 4" xfId="44852"/>
    <cellStyle name="Normal 23 2 2 5" xfId="23912"/>
    <cellStyle name="Normal 23 2 2_PORTFOLIO" xfId="58983"/>
    <cellStyle name="Normal 23 2 3" xfId="22349"/>
    <cellStyle name="Normal 23 2 3 2" xfId="44853"/>
    <cellStyle name="Normal 23 2 3 2 2" xfId="44854"/>
    <cellStyle name="Normal 23 2 3 2 3" xfId="44855"/>
    <cellStyle name="Normal 23 2 3 3" xfId="44856"/>
    <cellStyle name="Normal 23 2 3 4" xfId="44857"/>
    <cellStyle name="Normal 23 2 3 5" xfId="25272"/>
    <cellStyle name="Normal 23 2 4" xfId="26096"/>
    <cellStyle name="Normal 23 2 4 2" xfId="44858"/>
    <cellStyle name="Normal 23 2 4 3" xfId="44859"/>
    <cellStyle name="Normal 23 2 4 4" xfId="44860"/>
    <cellStyle name="Normal 23 2 5" xfId="26007"/>
    <cellStyle name="Normal 23 2 5 2" xfId="44861"/>
    <cellStyle name="Normal 23 2 5 3" xfId="44862"/>
    <cellStyle name="Normal 23 2 5 4" xfId="44863"/>
    <cellStyle name="Normal 23 2 6" xfId="44864"/>
    <cellStyle name="Normal 23 2 6 2" xfId="44865"/>
    <cellStyle name="Normal 23 2 6 3" xfId="44866"/>
    <cellStyle name="Normal 23 2 7" xfId="44867"/>
    <cellStyle name="Normal 23 2 7 2" xfId="44868"/>
    <cellStyle name="Normal 23 2 7 3" xfId="44869"/>
    <cellStyle name="Normal 23 2 8" xfId="44870"/>
    <cellStyle name="Normal 23 2 9" xfId="44871"/>
    <cellStyle name="Normal 23 3" xfId="12432"/>
    <cellStyle name="Normal 23 3 10" xfId="23102"/>
    <cellStyle name="Normal 23 3 2" xfId="12433"/>
    <cellStyle name="Normal 23 3 2 2" xfId="44872"/>
    <cellStyle name="Normal 23 3 2 2 2" xfId="44873"/>
    <cellStyle name="Normal 23 3 2 2 3" xfId="44874"/>
    <cellStyle name="Normal 23 3 2 3" xfId="44875"/>
    <cellStyle name="Normal 23 3 2 3 2" xfId="58557"/>
    <cellStyle name="Normal 23 3 2 4" xfId="44876"/>
    <cellStyle name="Normal 23 3 2 5" xfId="23913"/>
    <cellStyle name="Normal 23 3 2_PORTFOLIO" xfId="58984"/>
    <cellStyle name="Normal 23 3 3" xfId="22350"/>
    <cellStyle name="Normal 23 3 3 2" xfId="44877"/>
    <cellStyle name="Normal 23 3 3 2 2" xfId="44878"/>
    <cellStyle name="Normal 23 3 3 2 3" xfId="44879"/>
    <cellStyle name="Normal 23 3 3 3" xfId="44880"/>
    <cellStyle name="Normal 23 3 3 4" xfId="44881"/>
    <cellStyle name="Normal 23 3 3 5" xfId="25273"/>
    <cellStyle name="Normal 23 3 4" xfId="26097"/>
    <cellStyle name="Normal 23 3 4 2" xfId="44882"/>
    <cellStyle name="Normal 23 3 4 3" xfId="44883"/>
    <cellStyle name="Normal 23 3 4 4" xfId="44884"/>
    <cellStyle name="Normal 23 3 5" xfId="26008"/>
    <cellStyle name="Normal 23 3 5 2" xfId="44885"/>
    <cellStyle name="Normal 23 3 5 3" xfId="44886"/>
    <cellStyle name="Normal 23 3 5 4" xfId="44887"/>
    <cellStyle name="Normal 23 3 6" xfId="44888"/>
    <cellStyle name="Normal 23 3 6 2" xfId="44889"/>
    <cellStyle name="Normal 23 3 6 3" xfId="44890"/>
    <cellStyle name="Normal 23 3 7" xfId="44891"/>
    <cellStyle name="Normal 23 3 7 2" xfId="44892"/>
    <cellStyle name="Normal 23 3 7 3" xfId="44893"/>
    <cellStyle name="Normal 23 3 8" xfId="44894"/>
    <cellStyle name="Normal 23 3 9" xfId="44895"/>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3 2" xfId="44896"/>
    <cellStyle name="Normal 23 4 2 4" xfId="12441"/>
    <cellStyle name="Normal 23 4 2 4 2" xfId="44897"/>
    <cellStyle name="Normal 23 4 2 5" xfId="12442"/>
    <cellStyle name="Normal 23 4 2 6" xfId="26224"/>
    <cellStyle name="Normal 23 4 3" xfId="12443"/>
    <cellStyle name="Normal 23 4 3 2" xfId="44898"/>
    <cellStyle name="Normal 23 4 3 3" xfId="44899"/>
    <cellStyle name="Normal 23 4 3 4" xfId="44900"/>
    <cellStyle name="Normal 23 4 4" xfId="12444"/>
    <cellStyle name="Normal 23 4 4 2" xfId="12445"/>
    <cellStyle name="Normal 23 4 4 2 2" xfId="44902"/>
    <cellStyle name="Normal 23 4 4 3" xfId="12446"/>
    <cellStyle name="Normal 23 4 4 3 2" xfId="44903"/>
    <cellStyle name="Normal 23 4 4 4" xfId="12447"/>
    <cellStyle name="Normal 23 4 4 5" xfId="44901"/>
    <cellStyle name="Normal 23 4 5" xfId="12448"/>
    <cellStyle name="Normal 23 4 5 2" xfId="44904"/>
    <cellStyle name="Normal 23 4 5 3" xfId="44905"/>
    <cellStyle name="Normal 23 4 6" xfId="12449"/>
    <cellStyle name="Normal 23 4 6 2" xfId="44906"/>
    <cellStyle name="Normal 23 4 7" xfId="12450"/>
    <cellStyle name="Normal 23 4 7 2" xfId="44907"/>
    <cellStyle name="Normal 23 4 8" xfId="23447"/>
    <cellStyle name="Normal 23 5" xfId="12451"/>
    <cellStyle name="Normal 23 5 2" xfId="44908"/>
    <cellStyle name="Normal 23 5 2 2" xfId="44909"/>
    <cellStyle name="Normal 23 5 2 3" xfId="44910"/>
    <cellStyle name="Normal 23 5 2 4" xfId="44911"/>
    <cellStyle name="Normal 23 5 3" xfId="44912"/>
    <cellStyle name="Normal 23 5 4" xfId="44913"/>
    <cellStyle name="Normal 23 5 5" xfId="44914"/>
    <cellStyle name="Normal 23 5 6" xfId="44915"/>
    <cellStyle name="Normal 23 5 7" xfId="25274"/>
    <cellStyle name="Normal 23 6" xfId="12452"/>
    <cellStyle name="Normal 23 6 2" xfId="44916"/>
    <cellStyle name="Normal 23 6 2 2" xfId="44917"/>
    <cellStyle name="Normal 23 6 2 3" xfId="44918"/>
    <cellStyle name="Normal 23 6 3" xfId="44919"/>
    <cellStyle name="Normal 23 6 3 2" xfId="44920"/>
    <cellStyle name="Normal 23 6 3 3" xfId="44921"/>
    <cellStyle name="Normal 23 6 4" xfId="44922"/>
    <cellStyle name="Normal 23 6 5" xfId="44923"/>
    <cellStyle name="Normal 23 6 6" xfId="26046"/>
    <cellStyle name="Normal 23 7" xfId="12453"/>
    <cellStyle name="Normal 23 7 2" xfId="44924"/>
    <cellStyle name="Normal 23 7 2 2" xfId="44925"/>
    <cellStyle name="Normal 23 7 2 3" xfId="44926"/>
    <cellStyle name="Normal 23 7 3" xfId="44927"/>
    <cellStyle name="Normal 23 7 4" xfId="44928"/>
    <cellStyle name="Normal 23 7 5" xfId="44929"/>
    <cellStyle name="Normal 23 7 6" xfId="25776"/>
    <cellStyle name="Normal 23 8" xfId="12454"/>
    <cellStyle name="Normal 23 8 2" xfId="12455"/>
    <cellStyle name="Normal 23 8 3" xfId="12456"/>
    <cellStyle name="Normal 23 8 3 2" xfId="44931"/>
    <cellStyle name="Normal 23 8 4" xfId="12457"/>
    <cellStyle name="Normal 23 8 5" xfId="44930"/>
    <cellStyle name="Normal 23 9" xfId="44932"/>
    <cellStyle name="Normal 23_PORTFOLIO" xfId="58985"/>
    <cellStyle name="Normal 24" xfId="12458"/>
    <cellStyle name="Normal 24 10" xfId="44933"/>
    <cellStyle name="Normal 24 11" xfId="44934"/>
    <cellStyle name="Normal 24 12" xfId="44935"/>
    <cellStyle name="Normal 24 13" xfId="44936"/>
    <cellStyle name="Normal 24 14" xfId="44937"/>
    <cellStyle name="Normal 24 15" xfId="44938"/>
    <cellStyle name="Normal 24 16" xfId="44939"/>
    <cellStyle name="Normal 24 17" xfId="44940"/>
    <cellStyle name="Normal 24 18" xfId="44941"/>
    <cellStyle name="Normal 24 19" xfId="44942"/>
    <cellStyle name="Normal 24 2" xfId="12459"/>
    <cellStyle name="Normal 24 2 2" xfId="12460"/>
    <cellStyle name="Normal 24 2 2 2" xfId="44943"/>
    <cellStyle name="Normal 24 2 2 3" xfId="44944"/>
    <cellStyle name="Normal 24 2 2 4" xfId="44945"/>
    <cellStyle name="Normal 24 2 2 5" xfId="26250"/>
    <cellStyle name="Normal 24 2 2_PORTFOLIO" xfId="58986"/>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2 6" xfId="44946"/>
    <cellStyle name="Normal 24 2 3 3" xfId="12470"/>
    <cellStyle name="Normal 24 2 3 3 2" xfId="12471"/>
    <cellStyle name="Normal 24 2 3 3 3" xfId="12472"/>
    <cellStyle name="Normal 24 2 3 3 4" xfId="12473"/>
    <cellStyle name="Normal 24 2 3 3 5" xfId="44947"/>
    <cellStyle name="Normal 24 2 3 4" xfId="12474"/>
    <cellStyle name="Normal 24 2 3 4 2" xfId="44948"/>
    <cellStyle name="Normal 24 2 3 5" xfId="12475"/>
    <cellStyle name="Normal 24 2 3 6" xfId="12476"/>
    <cellStyle name="Normal 24 2 3 7" xfId="22351"/>
    <cellStyle name="Normal 24 2 4" xfId="44949"/>
    <cellStyle name="Normal 24 2 4 2" xfId="44950"/>
    <cellStyle name="Normal 24 2 4 3" xfId="44951"/>
    <cellStyle name="Normal 24 2 5" xfId="44952"/>
    <cellStyle name="Normal 24 2 5 2" xfId="44953"/>
    <cellStyle name="Normal 24 2 5 3" xfId="44954"/>
    <cellStyle name="Normal 24 2 6" xfId="44955"/>
    <cellStyle name="Normal 24 2 7" xfId="24120"/>
    <cellStyle name="Normal 24 20" xfId="23321"/>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2 6" xfId="44956"/>
    <cellStyle name="Normal 24 3 2 3" xfId="12487"/>
    <cellStyle name="Normal 24 3 2 3 2" xfId="44957"/>
    <cellStyle name="Normal 24 3 2 4" xfId="12488"/>
    <cellStyle name="Normal 24 3 2 4 2" xfId="12489"/>
    <cellStyle name="Normal 24 3 2 4 3" xfId="12490"/>
    <cellStyle name="Normal 24 3 2 4 4" xfId="12491"/>
    <cellStyle name="Normal 24 3 2 4 5" xfId="44958"/>
    <cellStyle name="Normal 24 3 2 5" xfId="12492"/>
    <cellStyle name="Normal 24 3 2 5 2" xfId="26287"/>
    <cellStyle name="Normal 24 3 2 6" xfId="12493"/>
    <cellStyle name="Normal 24 3 2 7" xfId="12494"/>
    <cellStyle name="Normal 24 3 2_PORTFOLIO" xfId="58987"/>
    <cellStyle name="Normal 24 3 3" xfId="22352"/>
    <cellStyle name="Normal 24 3 3 2" xfId="44959"/>
    <cellStyle name="Normal 24 3 3 3" xfId="44960"/>
    <cellStyle name="Normal 24 3 3 4" xfId="44961"/>
    <cellStyle name="Normal 24 3 4" xfId="44962"/>
    <cellStyle name="Normal 24 3 4 2" xfId="44963"/>
    <cellStyle name="Normal 24 3 4 3" xfId="44964"/>
    <cellStyle name="Normal 24 3 5" xfId="44965"/>
    <cellStyle name="Normal 24 3 5 2" xfId="44966"/>
    <cellStyle name="Normal 24 3 5 3" xfId="44967"/>
    <cellStyle name="Normal 24 3 6" xfId="44968"/>
    <cellStyle name="Normal 24 3 7" xfId="25275"/>
    <cellStyle name="Normal 24 4" xfId="12495"/>
    <cellStyle name="Normal 24 4 2" xfId="44969"/>
    <cellStyle name="Normal 24 4 2 2" xfId="44970"/>
    <cellStyle name="Normal 24 4 2 3" xfId="44971"/>
    <cellStyle name="Normal 24 4 3" xfId="44972"/>
    <cellStyle name="Normal 24 4 3 2" xfId="44973"/>
    <cellStyle name="Normal 24 4 3 3" xfId="44974"/>
    <cellStyle name="Normal 24 4 4" xfId="44975"/>
    <cellStyle name="Normal 24 4 5" xfId="26172"/>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2 6" xfId="44976"/>
    <cellStyle name="Normal 24 5 3" xfId="12505"/>
    <cellStyle name="Normal 24 5 3 2" xfId="44977"/>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6 2" xfId="44979"/>
    <cellStyle name="Normal 24 6 3" xfId="44980"/>
    <cellStyle name="Normal 24 6 4" xfId="44978"/>
    <cellStyle name="Normal 24 7" xfId="12514"/>
    <cellStyle name="Normal 24 7 2" xfId="44982"/>
    <cellStyle name="Normal 24 7 3" xfId="44983"/>
    <cellStyle name="Normal 24 7 4" xfId="44981"/>
    <cellStyle name="Normal 24 8" xfId="12515"/>
    <cellStyle name="Normal 24 8 2" xfId="12516"/>
    <cellStyle name="Normal 24 8 2 2" xfId="44985"/>
    <cellStyle name="Normal 24 8 3" xfId="12517"/>
    <cellStyle name="Normal 24 8 4" xfId="12518"/>
    <cellStyle name="Normal 24 8 4 2" xfId="44986"/>
    <cellStyle name="Normal 24 8 5" xfId="44984"/>
    <cellStyle name="Normal 24 9" xfId="44987"/>
    <cellStyle name="Normal 24 9 2" xfId="44988"/>
    <cellStyle name="Normal 24 9 3" xfId="44989"/>
    <cellStyle name="Normal 24_PORTFOLIO" xfId="58988"/>
    <cellStyle name="Normal 25" xfId="12519"/>
    <cellStyle name="Normal 25 10" xfId="23322"/>
    <cellStyle name="Normal 25 2" xfId="12520"/>
    <cellStyle name="Normal 25 2 2" xfId="12521"/>
    <cellStyle name="Normal 25 2 2 2" xfId="12522"/>
    <cellStyle name="Normal 25 2 2 2 2" xfId="58558"/>
    <cellStyle name="Normal 25 2 2 2 3" xfId="44990"/>
    <cellStyle name="Normal 25 2 2 3" xfId="44991"/>
    <cellStyle name="Normal 25 2 2 4" xfId="26251"/>
    <cellStyle name="Normal 25 2 2_PORTFOLIO" xfId="58989"/>
    <cellStyle name="Normal 25 2 3" xfId="22353"/>
    <cellStyle name="Normal 25 2 3 2" xfId="44992"/>
    <cellStyle name="Normal 25 2 3 3" xfId="44993"/>
    <cellStyle name="Normal 25 2 4" xfId="44994"/>
    <cellStyle name="Normal 25 2 4 2" xfId="44995"/>
    <cellStyle name="Normal 25 2 4 3" xfId="44996"/>
    <cellStyle name="Normal 25 2 5" xfId="44997"/>
    <cellStyle name="Normal 25 2 6" xfId="44998"/>
    <cellStyle name="Normal 25 2 7" xfId="44999"/>
    <cellStyle name="Normal 25 2 8" xfId="24121"/>
    <cellStyle name="Normal 25 3" xfId="12523"/>
    <cellStyle name="Normal 25 3 2" xfId="12524"/>
    <cellStyle name="Normal 25 3 2 2" xfId="45000"/>
    <cellStyle name="Normal 25 3 2 2 2" xfId="58559"/>
    <cellStyle name="Normal 25 3 2 3" xfId="45001"/>
    <cellStyle name="Normal 25 3 2 4" xfId="26288"/>
    <cellStyle name="Normal 25 3 2_PORTFOLIO" xfId="58990"/>
    <cellStyle name="Normal 25 3 3" xfId="22354"/>
    <cellStyle name="Normal 25 3 3 2" xfId="45002"/>
    <cellStyle name="Normal 25 3 3 3" xfId="45003"/>
    <cellStyle name="Normal 25 3 4" xfId="45004"/>
    <cellStyle name="Normal 25 3 4 2" xfId="45005"/>
    <cellStyle name="Normal 25 3 4 3" xfId="45006"/>
    <cellStyle name="Normal 25 3 5" xfId="45007"/>
    <cellStyle name="Normal 25 3 6" xfId="45008"/>
    <cellStyle name="Normal 25 3 7" xfId="25276"/>
    <cellStyle name="Normal 25 3_PORTFOLIO" xfId="58991"/>
    <cellStyle name="Normal 25 4" xfId="12525"/>
    <cellStyle name="Normal 25 4 2" xfId="45009"/>
    <cellStyle name="Normal 25 4 2 2" xfId="58560"/>
    <cellStyle name="Normal 25 4 3" xfId="45010"/>
    <cellStyle name="Normal 25 4 4" xfId="26173"/>
    <cellStyle name="Normal 25 4_PORTFOLIO" xfId="58992"/>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2 6" xfId="45011"/>
    <cellStyle name="Normal 25 5 3" xfId="12535"/>
    <cellStyle name="Normal 25 5 3 2" xfId="12536"/>
    <cellStyle name="Normal 25 5 3 3" xfId="12537"/>
    <cellStyle name="Normal 25 5 3 4" xfId="12538"/>
    <cellStyle name="Normal 25 5 3 5" xfId="45012"/>
    <cellStyle name="Normal 25 5 4" xfId="12539"/>
    <cellStyle name="Normal 25 5 5" xfId="12540"/>
    <cellStyle name="Normal 25 5 6" xfId="12541"/>
    <cellStyle name="Normal 25 5 7" xfId="22355"/>
    <cellStyle name="Normal 25 6" xfId="12542"/>
    <cellStyle name="Normal 25 6 2" xfId="12543"/>
    <cellStyle name="Normal 25 6 3" xfId="12544"/>
    <cellStyle name="Normal 25 6 3 2" xfId="45014"/>
    <cellStyle name="Normal 25 6 4" xfId="12545"/>
    <cellStyle name="Normal 25 6 5" xfId="45013"/>
    <cellStyle name="Normal 25 7" xfId="45015"/>
    <cellStyle name="Normal 25 8" xfId="45016"/>
    <cellStyle name="Normal 25 9" xfId="45017"/>
    <cellStyle name="Normal 25_PORTFOLIO" xfId="58993"/>
    <cellStyle name="Normal 26" xfId="12546"/>
    <cellStyle name="Normal 26 10" xfId="23323"/>
    <cellStyle name="Normal 26 2" xfId="12547"/>
    <cellStyle name="Normal 26 2 2" xfId="12548"/>
    <cellStyle name="Normal 26 2 2 2" xfId="12549"/>
    <cellStyle name="Normal 26 2 2 2 2" xfId="58561"/>
    <cellStyle name="Normal 26 2 2 2 3" xfId="45018"/>
    <cellStyle name="Normal 26 2 2 3" xfId="45019"/>
    <cellStyle name="Normal 26 2 2 4" xfId="26252"/>
    <cellStyle name="Normal 26 2 2_PORTFOLIO" xfId="58994"/>
    <cellStyle name="Normal 26 2 3" xfId="22356"/>
    <cellStyle name="Normal 26 2 3 2" xfId="45020"/>
    <cellStyle name="Normal 26 2 3 3" xfId="45021"/>
    <cellStyle name="Normal 26 2 4" xfId="45022"/>
    <cellStyle name="Normal 26 2 4 2" xfId="45023"/>
    <cellStyle name="Normal 26 2 4 3" xfId="45024"/>
    <cellStyle name="Normal 26 2 5" xfId="45025"/>
    <cellStyle name="Normal 26 2 6" xfId="45026"/>
    <cellStyle name="Normal 26 2 7" xfId="45027"/>
    <cellStyle name="Normal 26 2 8" xfId="24122"/>
    <cellStyle name="Normal 26 3" xfId="12550"/>
    <cellStyle name="Normal 26 3 2" xfId="12551"/>
    <cellStyle name="Normal 26 3 2 2" xfId="45028"/>
    <cellStyle name="Normal 26 3 2 2 2" xfId="58562"/>
    <cellStyle name="Normal 26 3 2 3" xfId="45029"/>
    <cellStyle name="Normal 26 3 2 4" xfId="26289"/>
    <cellStyle name="Normal 26 3 2_PORTFOLIO" xfId="58995"/>
    <cellStyle name="Normal 26 3 3" xfId="12552"/>
    <cellStyle name="Normal 26 3 3 2" xfId="45030"/>
    <cellStyle name="Normal 26 3 3 3" xfId="45031"/>
    <cellStyle name="Normal 26 3 4" xfId="12553"/>
    <cellStyle name="Normal 26 3 4 2" xfId="12554"/>
    <cellStyle name="Normal 26 3 4 3" xfId="12555"/>
    <cellStyle name="Normal 26 3 4 3 2" xfId="45033"/>
    <cellStyle name="Normal 26 3 4 4" xfId="12556"/>
    <cellStyle name="Normal 26 3 4 5" xfId="45032"/>
    <cellStyle name="Normal 26 3 5" xfId="45034"/>
    <cellStyle name="Normal 26 3 6" xfId="45035"/>
    <cellStyle name="Normal 26 3 7" xfId="45036"/>
    <cellStyle name="Normal 26 3 8" xfId="25277"/>
    <cellStyle name="Normal 26 3_PORTFOLIO" xfId="58996"/>
    <cellStyle name="Normal 26 4" xfId="12557"/>
    <cellStyle name="Normal 26 4 2" xfId="12558"/>
    <cellStyle name="Normal 26 4 2 2" xfId="45038"/>
    <cellStyle name="Normal 26 4 2 2 2" xfId="58563"/>
    <cellStyle name="Normal 26 4 2 3" xfId="45039"/>
    <cellStyle name="Normal 26 4 2 4" xfId="45037"/>
    <cellStyle name="Normal 26 4 2_PORTFOLIO" xfId="58997"/>
    <cellStyle name="Normal 26 4 3" xfId="12559"/>
    <cellStyle name="Normal 26 4 3 2" xfId="12560"/>
    <cellStyle name="Normal 26 4 3 3" xfId="12561"/>
    <cellStyle name="Normal 26 4 3 4" xfId="12562"/>
    <cellStyle name="Normal 26 4 3 5" xfId="45040"/>
    <cellStyle name="Normal 26 4 4" xfId="45041"/>
    <cellStyle name="Normal 26 4 5" xfId="45042"/>
    <cellStyle name="Normal 26 4 6" xfId="26174"/>
    <cellStyle name="Normal 26 4_PORTFOLIO" xfId="58998"/>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3 2" xfId="45044"/>
    <cellStyle name="Normal 26 5 2 4" xfId="12570"/>
    <cellStyle name="Normal 26 5 2 5" xfId="12571"/>
    <cellStyle name="Normal 26 5 2 6" xfId="45043"/>
    <cellStyle name="Normal 26 5 3" xfId="12572"/>
    <cellStyle name="Normal 26 5 3 2" xfId="12573"/>
    <cellStyle name="Normal 26 5 3 3" xfId="12574"/>
    <cellStyle name="Normal 26 5 3 4" xfId="12575"/>
    <cellStyle name="Normal 26 5 3 5" xfId="45045"/>
    <cellStyle name="Normal 26 5 4" xfId="12576"/>
    <cellStyle name="Normal 26 5 5" xfId="12577"/>
    <cellStyle name="Normal 26 5 5 2" xfId="45046"/>
    <cellStyle name="Normal 26 5 6" xfId="12578"/>
    <cellStyle name="Normal 26 5 7" xfId="22357"/>
    <cellStyle name="Normal 26 6" xfId="12579"/>
    <cellStyle name="Normal 26 6 2" xfId="12580"/>
    <cellStyle name="Normal 26 6 2 2" xfId="45048"/>
    <cellStyle name="Normal 26 6 3" xfId="12581"/>
    <cellStyle name="Normal 26 6 3 2" xfId="45049"/>
    <cellStyle name="Normal 26 6 4" xfId="12582"/>
    <cellStyle name="Normal 26 6 5" xfId="45047"/>
    <cellStyle name="Normal 26 7" xfId="45050"/>
    <cellStyle name="Normal 26 8" xfId="45051"/>
    <cellStyle name="Normal 26 9" xfId="45052"/>
    <cellStyle name="Normal 26_PORTFOLIO" xfId="58999"/>
    <cellStyle name="Normal 27" xfId="12583"/>
    <cellStyle name="Normal 27 10" xfId="23324"/>
    <cellStyle name="Normal 27 2" xfId="12584"/>
    <cellStyle name="Normal 27 2 2" xfId="12585"/>
    <cellStyle name="Normal 27 2 2 2" xfId="45053"/>
    <cellStyle name="Normal 27 2 2 2 2" xfId="58564"/>
    <cellStyle name="Normal 27 2 2 3" xfId="45054"/>
    <cellStyle name="Normal 27 2 2 4" xfId="26253"/>
    <cellStyle name="Normal 27 2 2_PORTFOLIO" xfId="59000"/>
    <cellStyle name="Normal 27 2 3" xfId="22358"/>
    <cellStyle name="Normal 27 2 3 2" xfId="45055"/>
    <cellStyle name="Normal 27 2 3 3" xfId="45056"/>
    <cellStyle name="Normal 27 2 4" xfId="45057"/>
    <cellStyle name="Normal 27 2 4 2" xfId="45058"/>
    <cellStyle name="Normal 27 2 4 3" xfId="45059"/>
    <cellStyle name="Normal 27 2 5" xfId="45060"/>
    <cellStyle name="Normal 27 2 6" xfId="45061"/>
    <cellStyle name="Normal 27 2 7" xfId="24123"/>
    <cellStyle name="Normal 27 2_PORTFOLIO" xfId="59001"/>
    <cellStyle name="Normal 27 3" xfId="12586"/>
    <cellStyle name="Normal 27 3 2" xfId="12587"/>
    <cellStyle name="Normal 27 3 2 2" xfId="45062"/>
    <cellStyle name="Normal 27 3 2 2 2" xfId="58565"/>
    <cellStyle name="Normal 27 3 2 3" xfId="45063"/>
    <cellStyle name="Normal 27 3 2 4" xfId="26290"/>
    <cellStyle name="Normal 27 3 2_PORTFOLIO" xfId="59002"/>
    <cellStyle name="Normal 27 3 3" xfId="22359"/>
    <cellStyle name="Normal 27 3 3 2" xfId="45064"/>
    <cellStyle name="Normal 27 3 3 3" xfId="45065"/>
    <cellStyle name="Normal 27 3 4" xfId="45066"/>
    <cellStyle name="Normal 27 3 4 2" xfId="45067"/>
    <cellStyle name="Normal 27 3 4 3" xfId="45068"/>
    <cellStyle name="Normal 27 3 5" xfId="45069"/>
    <cellStyle name="Normal 27 3 6" xfId="45070"/>
    <cellStyle name="Normal 27 3 7" xfId="25278"/>
    <cellStyle name="Normal 27 3_PORTFOLIO" xfId="59003"/>
    <cellStyle name="Normal 27 4" xfId="12588"/>
    <cellStyle name="Normal 27 4 2" xfId="45071"/>
    <cellStyle name="Normal 27 4 2 2" xfId="58566"/>
    <cellStyle name="Normal 27 4 3" xfId="45072"/>
    <cellStyle name="Normal 27 4 4" xfId="26175"/>
    <cellStyle name="Normal 27 4_PORTFOLIO" xfId="59004"/>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2 6" xfId="45073"/>
    <cellStyle name="Normal 27 5 3" xfId="12598"/>
    <cellStyle name="Normal 27 5 3 2" xfId="12599"/>
    <cellStyle name="Normal 27 5 3 3" xfId="12600"/>
    <cellStyle name="Normal 27 5 3 4" xfId="12601"/>
    <cellStyle name="Normal 27 5 3 5" xfId="45074"/>
    <cellStyle name="Normal 27 5 4" xfId="12602"/>
    <cellStyle name="Normal 27 5 5" xfId="12603"/>
    <cellStyle name="Normal 27 5 6" xfId="12604"/>
    <cellStyle name="Normal 27 5 7" xfId="22360"/>
    <cellStyle name="Normal 27 6" xfId="45075"/>
    <cellStyle name="Normal 27 6 2" xfId="45076"/>
    <cellStyle name="Normal 27 6 3" xfId="45077"/>
    <cellStyle name="Normal 27 7" xfId="45078"/>
    <cellStyle name="Normal 27 8" xfId="45079"/>
    <cellStyle name="Normal 27 9" xfId="45080"/>
    <cellStyle name="Normal 28" xfId="12605"/>
    <cellStyle name="Normal 28 10" xfId="45081"/>
    <cellStyle name="Normal 28 11" xfId="45082"/>
    <cellStyle name="Normal 28 12" xfId="45083"/>
    <cellStyle name="Normal 28 13" xfId="45084"/>
    <cellStyle name="Normal 28 14" xfId="45085"/>
    <cellStyle name="Normal 28 15" xfId="45086"/>
    <cellStyle name="Normal 28 16" xfId="45087"/>
    <cellStyle name="Normal 28 17" xfId="45088"/>
    <cellStyle name="Normal 28 18" xfId="45089"/>
    <cellStyle name="Normal 28 19" xfId="23325"/>
    <cellStyle name="Normal 28 2" xfId="12606"/>
    <cellStyle name="Normal 28 2 2" xfId="12607"/>
    <cellStyle name="Normal 28 2 2 2" xfId="45090"/>
    <cellStyle name="Normal 28 2 2 3" xfId="45091"/>
    <cellStyle name="Normal 28 2 2 4" xfId="45092"/>
    <cellStyle name="Normal 28 2 2 5" xfId="26254"/>
    <cellStyle name="Normal 28 2 2_PORTFOLIO" xfId="59005"/>
    <cellStyle name="Normal 28 2 3" xfId="22361"/>
    <cellStyle name="Normal 28 2 3 2" xfId="45093"/>
    <cellStyle name="Normal 28 2 3 3" xfId="45094"/>
    <cellStyle name="Normal 28 2 3 4" xfId="45095"/>
    <cellStyle name="Normal 28 2 4" xfId="45096"/>
    <cellStyle name="Normal 28 2 4 2" xfId="45097"/>
    <cellStyle name="Normal 28 2 4 3" xfId="45098"/>
    <cellStyle name="Normal 28 2 5" xfId="45099"/>
    <cellStyle name="Normal 28 2 6" xfId="45100"/>
    <cellStyle name="Normal 28 2 7" xfId="24124"/>
    <cellStyle name="Normal 28 2_PORTFOLIO" xfId="59006"/>
    <cellStyle name="Normal 28 3" xfId="12608"/>
    <cellStyle name="Normal 28 3 2" xfId="12609"/>
    <cellStyle name="Normal 28 3 2 2" xfId="45101"/>
    <cellStyle name="Normal 28 3 2 3" xfId="45102"/>
    <cellStyle name="Normal 28 3 2 4" xfId="45103"/>
    <cellStyle name="Normal 28 3 2 5" xfId="26291"/>
    <cellStyle name="Normal 28 3 2_PORTFOLIO" xfId="59007"/>
    <cellStyle name="Normal 28 3 3" xfId="22362"/>
    <cellStyle name="Normal 28 3 3 2" xfId="45104"/>
    <cellStyle name="Normal 28 3 3 3" xfId="45105"/>
    <cellStyle name="Normal 28 3 3 4" xfId="45106"/>
    <cellStyle name="Normal 28 3 4" xfId="45107"/>
    <cellStyle name="Normal 28 3 4 2" xfId="45108"/>
    <cellStyle name="Normal 28 3 4 3" xfId="45109"/>
    <cellStyle name="Normal 28 3 5" xfId="45110"/>
    <cellStyle name="Normal 28 3 6" xfId="45111"/>
    <cellStyle name="Normal 28 3 7" xfId="25279"/>
    <cellStyle name="Normal 28 3_PORTFOLIO" xfId="59008"/>
    <cellStyle name="Normal 28 4" xfId="12610"/>
    <cellStyle name="Normal 28 4 2" xfId="45112"/>
    <cellStyle name="Normal 28 4 3" xfId="45113"/>
    <cellStyle name="Normal 28 4 4" xfId="45114"/>
    <cellStyle name="Normal 28 4 5" xfId="26176"/>
    <cellStyle name="Normal 28 4_PORTFOLIO" xfId="59009"/>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2 6" xfId="45115"/>
    <cellStyle name="Normal 28 5 3" xfId="12620"/>
    <cellStyle name="Normal 28 5 3 2" xfId="12621"/>
    <cellStyle name="Normal 28 5 3 3" xfId="12622"/>
    <cellStyle name="Normal 28 5 3 4" xfId="12623"/>
    <cellStyle name="Normal 28 5 3 5" xfId="45116"/>
    <cellStyle name="Normal 28 5 4" xfId="12624"/>
    <cellStyle name="Normal 28 5 5" xfId="12625"/>
    <cellStyle name="Normal 28 5 6" xfId="12626"/>
    <cellStyle name="Normal 28 5 7" xfId="22363"/>
    <cellStyle name="Normal 28 6" xfId="45117"/>
    <cellStyle name="Normal 28 6 2" xfId="45118"/>
    <cellStyle name="Normal 28 6 3" xfId="45119"/>
    <cellStyle name="Normal 28 6 4" xfId="45120"/>
    <cellStyle name="Normal 28 7" xfId="45121"/>
    <cellStyle name="Normal 28 7 2" xfId="45122"/>
    <cellStyle name="Normal 28 7 3" xfId="45123"/>
    <cellStyle name="Normal 28 8" xfId="45124"/>
    <cellStyle name="Normal 28 9" xfId="45125"/>
    <cellStyle name="Normal 29" xfId="12627"/>
    <cellStyle name="Normal 29 10" xfId="12628"/>
    <cellStyle name="Normal 29 10 2" xfId="12629"/>
    <cellStyle name="Normal 29 10 3" xfId="22364"/>
    <cellStyle name="Normal 29 11" xfId="12630"/>
    <cellStyle name="Normal 29 11 2" xfId="12631"/>
    <cellStyle name="Normal 29 11 3" xfId="22365"/>
    <cellStyle name="Normal 29 12" xfId="12632"/>
    <cellStyle name="Normal 29 12 2" xfId="12633"/>
    <cellStyle name="Normal 29 12 3" xfId="22366"/>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3 6" xfId="23326"/>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2 2 2" xfId="45127"/>
    <cellStyle name="Normal 29 2 2 2 2" xfId="58567"/>
    <cellStyle name="Normal 29 2 2 3" xfId="45128"/>
    <cellStyle name="Normal 29 2 2 4" xfId="45129"/>
    <cellStyle name="Normal 29 2 2 5" xfId="45126"/>
    <cellStyle name="Normal 29 2 2_PORTFOLIO" xfId="59010"/>
    <cellStyle name="Normal 29 2 3" xfId="22367"/>
    <cellStyle name="Normal 29 2 3 2" xfId="45130"/>
    <cellStyle name="Normal 29 2 4" xfId="45131"/>
    <cellStyle name="Normal 29 2 5" xfId="45132"/>
    <cellStyle name="Normal 29 2 6" xfId="24125"/>
    <cellStyle name="Normal 29 2_PORTFOLIO" xfId="59011"/>
    <cellStyle name="Normal 29 3" xfId="12651"/>
    <cellStyle name="Normal 29 3 2" xfId="12652"/>
    <cellStyle name="Normal 29 3 2 2" xfId="45134"/>
    <cellStyle name="Normal 29 3 2 2 2" xfId="58568"/>
    <cellStyle name="Normal 29 3 2 3" xfId="45135"/>
    <cellStyle name="Normal 29 3 2 4" xfId="45136"/>
    <cellStyle name="Normal 29 3 2 5" xfId="45133"/>
    <cellStyle name="Normal 29 3 2_PORTFOLIO" xfId="59012"/>
    <cellStyle name="Normal 29 3 3" xfId="22368"/>
    <cellStyle name="Normal 29 3 3 2" xfId="45137"/>
    <cellStyle name="Normal 29 3 4" xfId="45138"/>
    <cellStyle name="Normal 29 3 5" xfId="45139"/>
    <cellStyle name="Normal 29 3 6" xfId="25280"/>
    <cellStyle name="Normal 29 3_PORTFOLIO" xfId="59013"/>
    <cellStyle name="Normal 29 4" xfId="12653"/>
    <cellStyle name="Normal 29 4 2" xfId="12654"/>
    <cellStyle name="Normal 29 4 2 2" xfId="45140"/>
    <cellStyle name="Normal 29 4 3" xfId="22369"/>
    <cellStyle name="Normal 29 4 3 2" xfId="45141"/>
    <cellStyle name="Normal 29 4 4" xfId="45142"/>
    <cellStyle name="Normal 29 4 5" xfId="26177"/>
    <cellStyle name="Normal 29 4_PORTFOLIO" xfId="59014"/>
    <cellStyle name="Normal 29 5" xfId="12655"/>
    <cellStyle name="Normal 29 5 2" xfId="12656"/>
    <cellStyle name="Normal 29 5 2 2" xfId="45143"/>
    <cellStyle name="Normal 29 5 3" xfId="22370"/>
    <cellStyle name="Normal 29 5 3 2" xfId="45144"/>
    <cellStyle name="Normal 29 5 4" xfId="45145"/>
    <cellStyle name="Normal 29 5 5" xfId="26027"/>
    <cellStyle name="Normal 29 5_PORTFOLIO" xfId="59015"/>
    <cellStyle name="Normal 29 6" xfId="12657"/>
    <cellStyle name="Normal 29 6 2" xfId="12658"/>
    <cellStyle name="Normal 29 6 2 2" xfId="45147"/>
    <cellStyle name="Normal 29 6 3" xfId="22371"/>
    <cellStyle name="Normal 29 6 4" xfId="45148"/>
    <cellStyle name="Normal 29 6 5" xfId="45146"/>
    <cellStyle name="Normal 29 7" xfId="12659"/>
    <cellStyle name="Normal 29 7 2" xfId="12660"/>
    <cellStyle name="Normal 29 7 3" xfId="22372"/>
    <cellStyle name="Normal 29 7 4" xfId="45149"/>
    <cellStyle name="Normal 29 7_PORTFOLIO" xfId="59016"/>
    <cellStyle name="Normal 29 8" xfId="12661"/>
    <cellStyle name="Normal 29 8 2" xfId="12662"/>
    <cellStyle name="Normal 29 8 3" xfId="22373"/>
    <cellStyle name="Normal 29 9" xfId="12663"/>
    <cellStyle name="Normal 29 9 2" xfId="12664"/>
    <cellStyle name="Normal 29 9 3" xfId="22374"/>
    <cellStyle name="Normal 29 9 4" xfId="45150"/>
    <cellStyle name="Normal 3" xfId="9"/>
    <cellStyle name="Normal 3 10" xfId="12665"/>
    <cellStyle name="Normal 3 10 10" xfId="45151"/>
    <cellStyle name="Normal 3 10 11" xfId="45152"/>
    <cellStyle name="Normal 3 10 12" xfId="23373"/>
    <cellStyle name="Normal 3 10 2" xfId="12666"/>
    <cellStyle name="Normal 3 10 2 2" xfId="12667"/>
    <cellStyle name="Normal 3 10 2 2 2" xfId="45153"/>
    <cellStyle name="Normal 3 10 2 2 2 2" xfId="45154"/>
    <cellStyle name="Normal 3 10 2 2 2 3" xfId="45155"/>
    <cellStyle name="Normal 3 10 2 2 3" xfId="45156"/>
    <cellStyle name="Normal 3 10 2 2 4" xfId="45157"/>
    <cellStyle name="Normal 3 10 2 2 5" xfId="25281"/>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3 2" xfId="45159"/>
    <cellStyle name="Normal 3 10 2 3 4" xfId="12674"/>
    <cellStyle name="Normal 3 10 2 3 5" xfId="12675"/>
    <cellStyle name="Normal 3 10 2 3 6" xfId="45158"/>
    <cellStyle name="Normal 3 10 2 4" xfId="12676"/>
    <cellStyle name="Normal 3 10 2 4 2" xfId="12677"/>
    <cellStyle name="Normal 3 10 2 4 2 2" xfId="45161"/>
    <cellStyle name="Normal 3 10 2 4 3" xfId="12678"/>
    <cellStyle name="Normal 3 10 2 4 3 2" xfId="45162"/>
    <cellStyle name="Normal 3 10 2 4 4" xfId="12679"/>
    <cellStyle name="Normal 3 10 2 4 5" xfId="45160"/>
    <cellStyle name="Normal 3 10 2 5" xfId="12680"/>
    <cellStyle name="Normal 3 10 2 5 2" xfId="45163"/>
    <cellStyle name="Normal 3 10 2 6" xfId="12681"/>
    <cellStyle name="Normal 3 10 2 7" xfId="12682"/>
    <cellStyle name="Normal 3 10 2 7 2" xfId="45164"/>
    <cellStyle name="Normal 3 10 2 8" xfId="24170"/>
    <cellStyle name="Normal 3 10 2_PORTFOLIO" xfId="59017"/>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2 6" xfId="45165"/>
    <cellStyle name="Normal 3 10 3 3" xfId="12692"/>
    <cellStyle name="Normal 3 10 3 3 2" xfId="12693"/>
    <cellStyle name="Normal 3 10 3 3 3" xfId="12694"/>
    <cellStyle name="Normal 3 10 3 3 4" xfId="12695"/>
    <cellStyle name="Normal 3 10 3 3 5" xfId="45166"/>
    <cellStyle name="Normal 3 10 3 4" xfId="12696"/>
    <cellStyle name="Normal 3 10 3 5" xfId="12697"/>
    <cellStyle name="Normal 3 10 3 6" xfId="12698"/>
    <cellStyle name="Normal 3 10 3 7" xfId="25282"/>
    <cellStyle name="Normal 3 10 4" xfId="12699"/>
    <cellStyle name="Normal 3 10 4 2" xfId="45167"/>
    <cellStyle name="Normal 3 10 4 3" xfId="45168"/>
    <cellStyle name="Normal 3 10 4 4" xfId="25283"/>
    <cellStyle name="Normal 3 10 5" xfId="12700"/>
    <cellStyle name="Normal 3 10 5 2" xfId="12701"/>
    <cellStyle name="Normal 3 10 5 2 2" xfId="12702"/>
    <cellStyle name="Normal 3 10 5 2 3" xfId="12703"/>
    <cellStyle name="Normal 3 10 5 2 4" xfId="12704"/>
    <cellStyle name="Normal 3 10 5 2 5" xfId="45169"/>
    <cellStyle name="Normal 3 10 5 3" xfId="12705"/>
    <cellStyle name="Normal 3 10 5 3 2" xfId="45170"/>
    <cellStyle name="Normal 3 10 5 4" xfId="12706"/>
    <cellStyle name="Normal 3 10 5 5" xfId="12707"/>
    <cellStyle name="Normal 3 10 5 6" xfId="25284"/>
    <cellStyle name="Normal 3 10 6" xfId="12708"/>
    <cellStyle name="Normal 3 10 6 2" xfId="45171"/>
    <cellStyle name="Normal 3 10 6 2 2" xfId="45172"/>
    <cellStyle name="Normal 3 10 6 2 3" xfId="45173"/>
    <cellStyle name="Normal 3 10 6 3" xfId="45174"/>
    <cellStyle name="Normal 3 10 6 4" xfId="45175"/>
    <cellStyle name="Normal 3 10 6 5" xfId="25285"/>
    <cellStyle name="Normal 3 10 7" xfId="12709"/>
    <cellStyle name="Normal 3 10 7 2" xfId="45176"/>
    <cellStyle name="Normal 3 10 7 3" xfId="45177"/>
    <cellStyle name="Normal 3 10 7 4" xfId="26204"/>
    <cellStyle name="Normal 3 10 8" xfId="12710"/>
    <cellStyle name="Normal 3 10 8 2" xfId="45178"/>
    <cellStyle name="Normal 3 10 8 3" xfId="45179"/>
    <cellStyle name="Normal 3 10 8 4" xfId="25904"/>
    <cellStyle name="Normal 3 10 9" xfId="45180"/>
    <cellStyle name="Normal 3 10_PORTFOLIO" xfId="59018"/>
    <cellStyle name="Normal 3 11" xfId="12711"/>
    <cellStyle name="Normal 3 11 10" xfId="45181"/>
    <cellStyle name="Normal 3 11 11" xfId="45182"/>
    <cellStyle name="Normal 3 11 12" xfId="23374"/>
    <cellStyle name="Normal 3 11 2" xfId="12712"/>
    <cellStyle name="Normal 3 11 2 2" xfId="12713"/>
    <cellStyle name="Normal 3 11 2 2 2" xfId="12714"/>
    <cellStyle name="Normal 3 11 2 2 2 2" xfId="12715"/>
    <cellStyle name="Normal 3 11 2 2 2 2 2" xfId="45184"/>
    <cellStyle name="Normal 3 11 2 2 2 3" xfId="12716"/>
    <cellStyle name="Normal 3 11 2 2 2 3 2" xfId="45185"/>
    <cellStyle name="Normal 3 11 2 2 2 4" xfId="12717"/>
    <cellStyle name="Normal 3 11 2 2 2 5" xfId="45183"/>
    <cellStyle name="Normal 3 11 2 2 3" xfId="12718"/>
    <cellStyle name="Normal 3 11 2 2 3 2" xfId="45186"/>
    <cellStyle name="Normal 3 11 2 2 4" xfId="12719"/>
    <cellStyle name="Normal 3 11 2 2 4 2" xfId="45187"/>
    <cellStyle name="Normal 3 11 2 2 5" xfId="12720"/>
    <cellStyle name="Normal 3 11 2 2 6" xfId="25286"/>
    <cellStyle name="Normal 3 11 2 3" xfId="12721"/>
    <cellStyle name="Normal 3 11 2 3 2" xfId="12722"/>
    <cellStyle name="Normal 3 11 2 3 3" xfId="12723"/>
    <cellStyle name="Normal 3 11 2 3 3 2" xfId="45189"/>
    <cellStyle name="Normal 3 11 2 3 4" xfId="12724"/>
    <cellStyle name="Normal 3 11 2 3 5" xfId="45188"/>
    <cellStyle name="Normal 3 11 2 4" xfId="12725"/>
    <cellStyle name="Normal 3 11 2 4 2" xfId="45191"/>
    <cellStyle name="Normal 3 11 2 4 3" xfId="45192"/>
    <cellStyle name="Normal 3 11 2 4 4" xfId="45190"/>
    <cellStyle name="Normal 3 11 2 5" xfId="12726"/>
    <cellStyle name="Normal 3 11 2 5 2" xfId="45193"/>
    <cellStyle name="Normal 3 11 2 6" xfId="12727"/>
    <cellStyle name="Normal 3 11 2 7" xfId="45194"/>
    <cellStyle name="Normal 3 11 2 8" xfId="24171"/>
    <cellStyle name="Normal 3 11 2_PORTFOLIO" xfId="59019"/>
    <cellStyle name="Normal 3 11 3" xfId="12728"/>
    <cellStyle name="Normal 3 11 3 2" xfId="45195"/>
    <cellStyle name="Normal 3 11 3 3" xfId="45196"/>
    <cellStyle name="Normal 3 11 3 4" xfId="25287"/>
    <cellStyle name="Normal 3 11 4" xfId="12729"/>
    <cellStyle name="Normal 3 11 4 2" xfId="12730"/>
    <cellStyle name="Normal 3 11 4 2 2" xfId="12731"/>
    <cellStyle name="Normal 3 11 4 2 3" xfId="12732"/>
    <cellStyle name="Normal 3 11 4 2 4" xfId="12733"/>
    <cellStyle name="Normal 3 11 4 2 5" xfId="45197"/>
    <cellStyle name="Normal 3 11 4 3" xfId="12734"/>
    <cellStyle name="Normal 3 11 4 3 2" xfId="45198"/>
    <cellStyle name="Normal 3 11 4 4" xfId="12735"/>
    <cellStyle name="Normal 3 11 4 5" xfId="12736"/>
    <cellStyle name="Normal 3 11 4 6" xfId="25288"/>
    <cellStyle name="Normal 3 11 5" xfId="12737"/>
    <cellStyle name="Normal 3 11 5 2" xfId="45199"/>
    <cellStyle name="Normal 3 11 5 3" xfId="45200"/>
    <cellStyle name="Normal 3 11 5 4" xfId="25289"/>
    <cellStyle name="Normal 3 11 6" xfId="12738"/>
    <cellStyle name="Normal 3 11 6 2" xfId="45201"/>
    <cellStyle name="Normal 3 11 6 2 2" xfId="45202"/>
    <cellStyle name="Normal 3 11 6 2 3" xfId="45203"/>
    <cellStyle name="Normal 3 11 6 3" xfId="45204"/>
    <cellStyle name="Normal 3 11 6 4" xfId="45205"/>
    <cellStyle name="Normal 3 11 6 5" xfId="25290"/>
    <cellStyle name="Normal 3 11 7" xfId="12739"/>
    <cellStyle name="Normal 3 11 7 2" xfId="45206"/>
    <cellStyle name="Normal 3 11 7 3" xfId="45207"/>
    <cellStyle name="Normal 3 11 7 4" xfId="26205"/>
    <cellStyle name="Normal 3 11 8" xfId="25905"/>
    <cellStyle name="Normal 3 11 8 2" xfId="45208"/>
    <cellStyle name="Normal 3 11 8 3" xfId="45209"/>
    <cellStyle name="Normal 3 11 9" xfId="45210"/>
    <cellStyle name="Normal 3 11_PORTFOLIO" xfId="59020"/>
    <cellStyle name="Normal 3 12" xfId="12740"/>
    <cellStyle name="Normal 3 12 10" xfId="45211"/>
    <cellStyle name="Normal 3 12 11" xfId="45212"/>
    <cellStyle name="Normal 3 12 12" xfId="23375"/>
    <cellStyle name="Normal 3 12 2" xfId="12741"/>
    <cellStyle name="Normal 3 12 2 2" xfId="12742"/>
    <cellStyle name="Normal 3 12 2 2 2" xfId="12743"/>
    <cellStyle name="Normal 3 12 2 2 2 2" xfId="45214"/>
    <cellStyle name="Normal 3 12 2 2 2 3" xfId="45215"/>
    <cellStyle name="Normal 3 12 2 2 2 4" xfId="45213"/>
    <cellStyle name="Normal 3 12 2 2 3" xfId="12744"/>
    <cellStyle name="Normal 3 12 2 2 3 2" xfId="45216"/>
    <cellStyle name="Normal 3 12 2 2 4" xfId="12745"/>
    <cellStyle name="Normal 3 12 2 2 4 2" xfId="45217"/>
    <cellStyle name="Normal 3 12 2 2 5" xfId="25291"/>
    <cellStyle name="Normal 3 12 2 3" xfId="45218"/>
    <cellStyle name="Normal 3 12 2 3 2" xfId="45219"/>
    <cellStyle name="Normal 3 12 2 3 3" xfId="45220"/>
    <cellStyle name="Normal 3 12 2 4" xfId="45221"/>
    <cellStyle name="Normal 3 12 2 4 2" xfId="45222"/>
    <cellStyle name="Normal 3 12 2 4 3" xfId="45223"/>
    <cellStyle name="Normal 3 12 2 5" xfId="45224"/>
    <cellStyle name="Normal 3 12 2 6" xfId="45225"/>
    <cellStyle name="Normal 3 12 2 7" xfId="45226"/>
    <cellStyle name="Normal 3 12 2 8" xfId="24172"/>
    <cellStyle name="Normal 3 12 2_PORTFOLIO" xfId="59021"/>
    <cellStyle name="Normal 3 12 3" xfId="12746"/>
    <cellStyle name="Normal 3 12 3 2" xfId="12747"/>
    <cellStyle name="Normal 3 12 3 2 2" xfId="12748"/>
    <cellStyle name="Normal 3 12 3 2 3" xfId="12749"/>
    <cellStyle name="Normal 3 12 3 2 4" xfId="12750"/>
    <cellStyle name="Normal 3 12 3 2 5" xfId="45227"/>
    <cellStyle name="Normal 3 12 3 3" xfId="12751"/>
    <cellStyle name="Normal 3 12 3 3 2" xfId="45228"/>
    <cellStyle name="Normal 3 12 3 4" xfId="12752"/>
    <cellStyle name="Normal 3 12 3 5" xfId="12753"/>
    <cellStyle name="Normal 3 12 3 6" xfId="25292"/>
    <cellStyle name="Normal 3 12 4" xfId="12754"/>
    <cellStyle name="Normal 3 12 4 2" xfId="45229"/>
    <cellStyle name="Normal 3 12 4 3" xfId="45230"/>
    <cellStyle name="Normal 3 12 4 4" xfId="25293"/>
    <cellStyle name="Normal 3 12 5" xfId="12755"/>
    <cellStyle name="Normal 3 12 5 2" xfId="45231"/>
    <cellStyle name="Normal 3 12 5 3" xfId="45232"/>
    <cellStyle name="Normal 3 12 5 4" xfId="25294"/>
    <cellStyle name="Normal 3 12 6" xfId="12756"/>
    <cellStyle name="Normal 3 12 6 2" xfId="45233"/>
    <cellStyle name="Normal 3 12 6 2 2" xfId="45234"/>
    <cellStyle name="Normal 3 12 6 2 3" xfId="45235"/>
    <cellStyle name="Normal 3 12 6 3" xfId="45236"/>
    <cellStyle name="Normal 3 12 6 4" xfId="45237"/>
    <cellStyle name="Normal 3 12 6 5" xfId="25295"/>
    <cellStyle name="Normal 3 12 7" xfId="26206"/>
    <cellStyle name="Normal 3 12 7 2" xfId="45238"/>
    <cellStyle name="Normal 3 12 7 3" xfId="45239"/>
    <cellStyle name="Normal 3 12 8" xfId="25906"/>
    <cellStyle name="Normal 3 12 8 2" xfId="45240"/>
    <cellStyle name="Normal 3 12 8 3" xfId="45241"/>
    <cellStyle name="Normal 3 12 9" xfId="45242"/>
    <cellStyle name="Normal 3 12_PORTFOLIO" xfId="59022"/>
    <cellStyle name="Normal 3 13" xfId="12757"/>
    <cellStyle name="Normal 3 13 10" xfId="45243"/>
    <cellStyle name="Normal 3 13 11" xfId="45244"/>
    <cellStyle name="Normal 3 13 12" xfId="45245"/>
    <cellStyle name="Normal 3 13 13" xfId="23376"/>
    <cellStyle name="Normal 3 13 2" xfId="12758"/>
    <cellStyle name="Normal 3 13 2 2" xfId="25296"/>
    <cellStyle name="Normal 3 13 2 2 2" xfId="45246"/>
    <cellStyle name="Normal 3 13 2 2 2 2" xfId="45247"/>
    <cellStyle name="Normal 3 13 2 2 2 3" xfId="45248"/>
    <cellStyle name="Normal 3 13 2 2 3" xfId="45249"/>
    <cellStyle name="Normal 3 13 2 2 4" xfId="45250"/>
    <cellStyle name="Normal 3 13 2 3" xfId="45251"/>
    <cellStyle name="Normal 3 13 2 3 2" xfId="45252"/>
    <cellStyle name="Normal 3 13 2 3 3" xfId="45253"/>
    <cellStyle name="Normal 3 13 2 4" xfId="45254"/>
    <cellStyle name="Normal 3 13 2 5" xfId="45255"/>
    <cellStyle name="Normal 3 13 2 6" xfId="45256"/>
    <cellStyle name="Normal 3 13 2 7" xfId="24173"/>
    <cellStyle name="Normal 3 13 3" xfId="12759"/>
    <cellStyle name="Normal 3 13 3 2" xfId="12760"/>
    <cellStyle name="Normal 3 13 3 2 2" xfId="12761"/>
    <cellStyle name="Normal 3 13 3 2 3" xfId="12762"/>
    <cellStyle name="Normal 3 13 3 2 4" xfId="12763"/>
    <cellStyle name="Normal 3 13 3 2 5" xfId="45257"/>
    <cellStyle name="Normal 3 13 3 3" xfId="12764"/>
    <cellStyle name="Normal 3 13 3 3 2" xfId="45258"/>
    <cellStyle name="Normal 3 13 3 4" xfId="12765"/>
    <cellStyle name="Normal 3 13 3 5" xfId="12766"/>
    <cellStyle name="Normal 3 13 3 6" xfId="25297"/>
    <cellStyle name="Normal 3 13 4" xfId="12767"/>
    <cellStyle name="Normal 3 13 4 2" xfId="12768"/>
    <cellStyle name="Normal 3 13 4 2 2" xfId="45259"/>
    <cellStyle name="Normal 3 13 4 3" xfId="12769"/>
    <cellStyle name="Normal 3 13 4 3 2" xfId="45260"/>
    <cellStyle name="Normal 3 13 4 4" xfId="12770"/>
    <cellStyle name="Normal 3 13 4 5" xfId="25298"/>
    <cellStyle name="Normal 3 13 5" xfId="12771"/>
    <cellStyle name="Normal 3 13 5 2" xfId="45261"/>
    <cellStyle name="Normal 3 13 5 3" xfId="45262"/>
    <cellStyle name="Normal 3 13 5 4" xfId="25299"/>
    <cellStyle name="Normal 3 13 6" xfId="12772"/>
    <cellStyle name="Normal 3 13 6 2" xfId="45263"/>
    <cellStyle name="Normal 3 13 6 2 2" xfId="45264"/>
    <cellStyle name="Normal 3 13 6 2 3" xfId="45265"/>
    <cellStyle name="Normal 3 13 6 3" xfId="45266"/>
    <cellStyle name="Normal 3 13 6 4" xfId="45267"/>
    <cellStyle name="Normal 3 13 6 5" xfId="25300"/>
    <cellStyle name="Normal 3 13 7" xfId="12773"/>
    <cellStyle name="Normal 3 13 7 2" xfId="45268"/>
    <cellStyle name="Normal 3 13 7 3" xfId="45269"/>
    <cellStyle name="Normal 3 13 7 4" xfId="26207"/>
    <cellStyle name="Normal 3 13 8" xfId="25907"/>
    <cellStyle name="Normal 3 13 8 2" xfId="45270"/>
    <cellStyle name="Normal 3 13 8 3" xfId="45271"/>
    <cellStyle name="Normal 3 13 9" xfId="45272"/>
    <cellStyle name="Normal 3 13 9 2" xfId="45273"/>
    <cellStyle name="Normal 3 13 9 3" xfId="45274"/>
    <cellStyle name="Normal 3 14" xfId="12774"/>
    <cellStyle name="Normal 3 14 10" xfId="45275"/>
    <cellStyle name="Normal 3 14 11" xfId="45276"/>
    <cellStyle name="Normal 3 14 12" xfId="45277"/>
    <cellStyle name="Normal 3 14 13" xfId="23377"/>
    <cellStyle name="Normal 3 14 2" xfId="12775"/>
    <cellStyle name="Normal 3 14 2 2" xfId="25301"/>
    <cellStyle name="Normal 3 14 2 2 2" xfId="45278"/>
    <cellStyle name="Normal 3 14 2 2 2 2" xfId="45279"/>
    <cellStyle name="Normal 3 14 2 2 2 3" xfId="45280"/>
    <cellStyle name="Normal 3 14 2 2 3" xfId="45281"/>
    <cellStyle name="Normal 3 14 2 2 4" xfId="45282"/>
    <cellStyle name="Normal 3 14 2 3" xfId="45283"/>
    <cellStyle name="Normal 3 14 2 3 2" xfId="45284"/>
    <cellStyle name="Normal 3 14 2 3 3" xfId="45285"/>
    <cellStyle name="Normal 3 14 2 4" xfId="45286"/>
    <cellStyle name="Normal 3 14 2 5" xfId="45287"/>
    <cellStyle name="Normal 3 14 2 6" xfId="45288"/>
    <cellStyle name="Normal 3 14 2 7" xfId="24174"/>
    <cellStyle name="Normal 3 14 3" xfId="25302"/>
    <cellStyle name="Normal 3 14 3 2" xfId="45289"/>
    <cellStyle name="Normal 3 14 3 3" xfId="45290"/>
    <cellStyle name="Normal 3 14 4" xfId="25303"/>
    <cellStyle name="Normal 3 14 4 2" xfId="45291"/>
    <cellStyle name="Normal 3 14 4 3" xfId="45292"/>
    <cellStyle name="Normal 3 14 5" xfId="25304"/>
    <cellStyle name="Normal 3 14 5 2" xfId="45293"/>
    <cellStyle name="Normal 3 14 5 3" xfId="45294"/>
    <cellStyle name="Normal 3 14 6" xfId="25305"/>
    <cellStyle name="Normal 3 14 6 2" xfId="45295"/>
    <cellStyle name="Normal 3 14 6 2 2" xfId="45296"/>
    <cellStyle name="Normal 3 14 6 2 3" xfId="45297"/>
    <cellStyle name="Normal 3 14 6 3" xfId="45298"/>
    <cellStyle name="Normal 3 14 6 4" xfId="45299"/>
    <cellStyle name="Normal 3 14 7" xfId="26208"/>
    <cellStyle name="Normal 3 14 7 2" xfId="45300"/>
    <cellStyle name="Normal 3 14 7 3" xfId="45301"/>
    <cellStyle name="Normal 3 14 8" xfId="25908"/>
    <cellStyle name="Normal 3 14 8 2" xfId="45302"/>
    <cellStyle name="Normal 3 14 8 3" xfId="45303"/>
    <cellStyle name="Normal 3 14 9" xfId="45304"/>
    <cellStyle name="Normal 3 14 9 2" xfId="45305"/>
    <cellStyle name="Normal 3 14 9 3" xfId="45306"/>
    <cellStyle name="Normal 3 15" xfId="12776"/>
    <cellStyle name="Normal 3 15 10" xfId="45307"/>
    <cellStyle name="Normal 3 15 11" xfId="45308"/>
    <cellStyle name="Normal 3 15 12" xfId="45309"/>
    <cellStyle name="Normal 3 15 13" xfId="23378"/>
    <cellStyle name="Normal 3 15 2" xfId="12777"/>
    <cellStyle name="Normal 3 15 2 2" xfId="25306"/>
    <cellStyle name="Normal 3 15 2 2 2" xfId="45310"/>
    <cellStyle name="Normal 3 15 2 2 2 2" xfId="45311"/>
    <cellStyle name="Normal 3 15 2 2 2 3" xfId="45312"/>
    <cellStyle name="Normal 3 15 2 2 3" xfId="45313"/>
    <cellStyle name="Normal 3 15 2 2 4" xfId="45314"/>
    <cellStyle name="Normal 3 15 2 3" xfId="45315"/>
    <cellStyle name="Normal 3 15 2 3 2" xfId="45316"/>
    <cellStyle name="Normal 3 15 2 3 3" xfId="45317"/>
    <cellStyle name="Normal 3 15 2 4" xfId="45318"/>
    <cellStyle name="Normal 3 15 2 5" xfId="45319"/>
    <cellStyle name="Normal 3 15 2 6" xfId="45320"/>
    <cellStyle name="Normal 3 15 2 7" xfId="24175"/>
    <cellStyle name="Normal 3 15 3" xfId="25307"/>
    <cellStyle name="Normal 3 15 3 2" xfId="45321"/>
    <cellStyle name="Normal 3 15 3 3" xfId="45322"/>
    <cellStyle name="Normal 3 15 4" xfId="25308"/>
    <cellStyle name="Normal 3 15 4 2" xfId="45323"/>
    <cellStyle name="Normal 3 15 4 3" xfId="45324"/>
    <cellStyle name="Normal 3 15 5" xfId="25309"/>
    <cellStyle name="Normal 3 15 5 2" xfId="45325"/>
    <cellStyle name="Normal 3 15 5 3" xfId="45326"/>
    <cellStyle name="Normal 3 15 6" xfId="25310"/>
    <cellStyle name="Normal 3 15 6 2" xfId="45327"/>
    <cellStyle name="Normal 3 15 6 2 2" xfId="45328"/>
    <cellStyle name="Normal 3 15 6 2 3" xfId="45329"/>
    <cellStyle name="Normal 3 15 6 3" xfId="45330"/>
    <cellStyle name="Normal 3 15 6 4" xfId="45331"/>
    <cellStyle name="Normal 3 15 7" xfId="26209"/>
    <cellStyle name="Normal 3 15 7 2" xfId="45332"/>
    <cellStyle name="Normal 3 15 7 3" xfId="45333"/>
    <cellStyle name="Normal 3 15 8" xfId="25909"/>
    <cellStyle name="Normal 3 15 8 2" xfId="45334"/>
    <cellStyle name="Normal 3 15 8 3" xfId="45335"/>
    <cellStyle name="Normal 3 15 9" xfId="45336"/>
    <cellStyle name="Normal 3 15 9 2" xfId="45337"/>
    <cellStyle name="Normal 3 15 9 3" xfId="45338"/>
    <cellStyle name="Normal 3 16" xfId="12778"/>
    <cellStyle name="Normal 3 16 10" xfId="45339"/>
    <cellStyle name="Normal 3 16 11" xfId="45340"/>
    <cellStyle name="Normal 3 16 12" xfId="45341"/>
    <cellStyle name="Normal 3 16 13" xfId="23379"/>
    <cellStyle name="Normal 3 16 2" xfId="12779"/>
    <cellStyle name="Normal 3 16 2 2" xfId="25311"/>
    <cellStyle name="Normal 3 16 2 2 2" xfId="45342"/>
    <cellStyle name="Normal 3 16 2 2 2 2" xfId="45343"/>
    <cellStyle name="Normal 3 16 2 2 2 3" xfId="45344"/>
    <cellStyle name="Normal 3 16 2 2 3" xfId="45345"/>
    <cellStyle name="Normal 3 16 2 2 4" xfId="45346"/>
    <cellStyle name="Normal 3 16 2 3" xfId="45347"/>
    <cellStyle name="Normal 3 16 2 3 2" xfId="45348"/>
    <cellStyle name="Normal 3 16 2 3 3" xfId="45349"/>
    <cellStyle name="Normal 3 16 2 4" xfId="45350"/>
    <cellStyle name="Normal 3 16 2 5" xfId="45351"/>
    <cellStyle name="Normal 3 16 2 6" xfId="45352"/>
    <cellStyle name="Normal 3 16 2 7" xfId="24176"/>
    <cellStyle name="Normal 3 16 3" xfId="25312"/>
    <cellStyle name="Normal 3 16 3 2" xfId="45353"/>
    <cellStyle name="Normal 3 16 3 3" xfId="45354"/>
    <cellStyle name="Normal 3 16 4" xfId="25313"/>
    <cellStyle name="Normal 3 16 4 2" xfId="45355"/>
    <cellStyle name="Normal 3 16 4 3" xfId="45356"/>
    <cellStyle name="Normal 3 16 5" xfId="25314"/>
    <cellStyle name="Normal 3 16 5 2" xfId="45357"/>
    <cellStyle name="Normal 3 16 5 3" xfId="45358"/>
    <cellStyle name="Normal 3 16 6" xfId="25315"/>
    <cellStyle name="Normal 3 16 6 2" xfId="45359"/>
    <cellStyle name="Normal 3 16 6 2 2" xfId="45360"/>
    <cellStyle name="Normal 3 16 6 2 3" xfId="45361"/>
    <cellStyle name="Normal 3 16 6 3" xfId="45362"/>
    <cellStyle name="Normal 3 16 6 4" xfId="45363"/>
    <cellStyle name="Normal 3 16 7" xfId="26210"/>
    <cellStyle name="Normal 3 16 7 2" xfId="45364"/>
    <cellStyle name="Normal 3 16 7 3" xfId="45365"/>
    <cellStyle name="Normal 3 16 8" xfId="25910"/>
    <cellStyle name="Normal 3 16 8 2" xfId="45366"/>
    <cellStyle name="Normal 3 16 8 3" xfId="45367"/>
    <cellStyle name="Normal 3 16 9" xfId="45368"/>
    <cellStyle name="Normal 3 16 9 2" xfId="45369"/>
    <cellStyle name="Normal 3 16 9 3" xfId="45370"/>
    <cellStyle name="Normal 3 17" xfId="12780"/>
    <cellStyle name="Normal 3 17 10" xfId="45371"/>
    <cellStyle name="Normal 3 17 11" xfId="45372"/>
    <cellStyle name="Normal 3 17 12" xfId="45373"/>
    <cellStyle name="Normal 3 17 13" xfId="23380"/>
    <cellStyle name="Normal 3 17 2" xfId="12781"/>
    <cellStyle name="Normal 3 17 2 2" xfId="25316"/>
    <cellStyle name="Normal 3 17 2 2 2" xfId="45374"/>
    <cellStyle name="Normal 3 17 2 2 2 2" xfId="45375"/>
    <cellStyle name="Normal 3 17 2 2 2 3" xfId="45376"/>
    <cellStyle name="Normal 3 17 2 2 3" xfId="45377"/>
    <cellStyle name="Normal 3 17 2 2 4" xfId="45378"/>
    <cellStyle name="Normal 3 17 2 3" xfId="45379"/>
    <cellStyle name="Normal 3 17 2 3 2" xfId="45380"/>
    <cellStyle name="Normal 3 17 2 3 3" xfId="45381"/>
    <cellStyle name="Normal 3 17 2 4" xfId="45382"/>
    <cellStyle name="Normal 3 17 2 5" xfId="45383"/>
    <cellStyle name="Normal 3 17 2 6" xfId="45384"/>
    <cellStyle name="Normal 3 17 2 7" xfId="24177"/>
    <cellStyle name="Normal 3 17 3" xfId="25317"/>
    <cellStyle name="Normal 3 17 3 2" xfId="45385"/>
    <cellStyle name="Normal 3 17 3 3" xfId="45386"/>
    <cellStyle name="Normal 3 17 4" xfId="25318"/>
    <cellStyle name="Normal 3 17 4 2" xfId="45387"/>
    <cellStyle name="Normal 3 17 4 3" xfId="45388"/>
    <cellStyle name="Normal 3 17 5" xfId="25319"/>
    <cellStyle name="Normal 3 17 5 2" xfId="45389"/>
    <cellStyle name="Normal 3 17 5 3" xfId="45390"/>
    <cellStyle name="Normal 3 17 6" xfId="25320"/>
    <cellStyle name="Normal 3 17 6 2" xfId="45391"/>
    <cellStyle name="Normal 3 17 6 2 2" xfId="45392"/>
    <cellStyle name="Normal 3 17 6 2 3" xfId="45393"/>
    <cellStyle name="Normal 3 17 6 3" xfId="45394"/>
    <cellStyle name="Normal 3 17 6 4" xfId="45395"/>
    <cellStyle name="Normal 3 17 7" xfId="26211"/>
    <cellStyle name="Normal 3 17 7 2" xfId="45396"/>
    <cellStyle name="Normal 3 17 7 3" xfId="45397"/>
    <cellStyle name="Normal 3 17 8" xfId="25911"/>
    <cellStyle name="Normal 3 17 8 2" xfId="45398"/>
    <cellStyle name="Normal 3 17 8 3" xfId="45399"/>
    <cellStyle name="Normal 3 17 9" xfId="45400"/>
    <cellStyle name="Normal 3 17 9 2" xfId="45401"/>
    <cellStyle name="Normal 3 17 9 3" xfId="45402"/>
    <cellStyle name="Normal 3 18" xfId="12782"/>
    <cellStyle name="Normal 3 18 10" xfId="45403"/>
    <cellStyle name="Normal 3 18 11" xfId="45404"/>
    <cellStyle name="Normal 3 18 12" xfId="23381"/>
    <cellStyle name="Normal 3 18 2" xfId="12783"/>
    <cellStyle name="Normal 3 18 2 2" xfId="25321"/>
    <cellStyle name="Normal 3 18 2 2 2" xfId="45405"/>
    <cellStyle name="Normal 3 18 2 2 2 2" xfId="45406"/>
    <cellStyle name="Normal 3 18 2 2 2 3" xfId="45407"/>
    <cellStyle name="Normal 3 18 2 2 3" xfId="45408"/>
    <cellStyle name="Normal 3 18 2 2 4" xfId="45409"/>
    <cellStyle name="Normal 3 18 2 3" xfId="45410"/>
    <cellStyle name="Normal 3 18 2 3 2" xfId="45411"/>
    <cellStyle name="Normal 3 18 2 3 3" xfId="45412"/>
    <cellStyle name="Normal 3 18 2 4" xfId="45413"/>
    <cellStyle name="Normal 3 18 2 5" xfId="45414"/>
    <cellStyle name="Normal 3 18 2 6" xfId="45415"/>
    <cellStyle name="Normal 3 18 2 7" xfId="24178"/>
    <cellStyle name="Normal 3 18 3" xfId="25322"/>
    <cellStyle name="Normal 3 18 3 2" xfId="45416"/>
    <cellStyle name="Normal 3 18 3 3" xfId="45417"/>
    <cellStyle name="Normal 3 18 4" xfId="25323"/>
    <cellStyle name="Normal 3 18 4 2" xfId="45418"/>
    <cellStyle name="Normal 3 18 4 3" xfId="45419"/>
    <cellStyle name="Normal 3 18 5" xfId="25324"/>
    <cellStyle name="Normal 3 18 5 2" xfId="45420"/>
    <cellStyle name="Normal 3 18 5 3" xfId="45421"/>
    <cellStyle name="Normal 3 18 6" xfId="25325"/>
    <cellStyle name="Normal 3 18 6 2" xfId="45422"/>
    <cellStyle name="Normal 3 18 6 2 2" xfId="45423"/>
    <cellStyle name="Normal 3 18 6 2 3" xfId="45424"/>
    <cellStyle name="Normal 3 18 6 3" xfId="45425"/>
    <cellStyle name="Normal 3 18 6 4" xfId="45426"/>
    <cellStyle name="Normal 3 18 7" xfId="26212"/>
    <cellStyle name="Normal 3 18 7 2" xfId="45427"/>
    <cellStyle name="Normal 3 18 7 3" xfId="45428"/>
    <cellStyle name="Normal 3 18 8" xfId="25985"/>
    <cellStyle name="Normal 3 18 8 2" xfId="45429"/>
    <cellStyle name="Normal 3 18 8 3" xfId="45430"/>
    <cellStyle name="Normal 3 18 9" xfId="45431"/>
    <cellStyle name="Normal 3 19" xfId="12784"/>
    <cellStyle name="Normal 3 19 10" xfId="45432"/>
    <cellStyle name="Normal 3 19 11" xfId="45433"/>
    <cellStyle name="Normal 3 19 12" xfId="45434"/>
    <cellStyle name="Normal 3 19 13" xfId="23382"/>
    <cellStyle name="Normal 3 19 2" xfId="12785"/>
    <cellStyle name="Normal 3 19 2 2" xfId="25326"/>
    <cellStyle name="Normal 3 19 2 2 2" xfId="45435"/>
    <cellStyle name="Normal 3 19 2 2 2 2" xfId="45436"/>
    <cellStyle name="Normal 3 19 2 2 2 3" xfId="45437"/>
    <cellStyle name="Normal 3 19 2 2 3" xfId="45438"/>
    <cellStyle name="Normal 3 19 2 2 4" xfId="45439"/>
    <cellStyle name="Normal 3 19 2 3" xfId="45440"/>
    <cellStyle name="Normal 3 19 2 3 2" xfId="45441"/>
    <cellStyle name="Normal 3 19 2 3 3" xfId="45442"/>
    <cellStyle name="Normal 3 19 2 4" xfId="45443"/>
    <cellStyle name="Normal 3 19 2 5" xfId="45444"/>
    <cellStyle name="Normal 3 19 2 6" xfId="45445"/>
    <cellStyle name="Normal 3 19 2 7" xfId="24179"/>
    <cellStyle name="Normal 3 19 3" xfId="25327"/>
    <cellStyle name="Normal 3 19 3 2" xfId="45446"/>
    <cellStyle name="Normal 3 19 3 3" xfId="45447"/>
    <cellStyle name="Normal 3 19 4" xfId="25328"/>
    <cellStyle name="Normal 3 19 4 2" xfId="45448"/>
    <cellStyle name="Normal 3 19 4 3" xfId="45449"/>
    <cellStyle name="Normal 3 19 5" xfId="25329"/>
    <cellStyle name="Normal 3 19 5 2" xfId="45450"/>
    <cellStyle name="Normal 3 19 5 3" xfId="45451"/>
    <cellStyle name="Normal 3 19 6" xfId="25330"/>
    <cellStyle name="Normal 3 19 6 2" xfId="45452"/>
    <cellStyle name="Normal 3 19 6 2 2" xfId="45453"/>
    <cellStyle name="Normal 3 19 6 2 3" xfId="45454"/>
    <cellStyle name="Normal 3 19 6 3" xfId="45455"/>
    <cellStyle name="Normal 3 19 6 4" xfId="45456"/>
    <cellStyle name="Normal 3 19 7" xfId="26213"/>
    <cellStyle name="Normal 3 19 7 2" xfId="45457"/>
    <cellStyle name="Normal 3 19 7 3" xfId="45458"/>
    <cellStyle name="Normal 3 19 8" xfId="26009"/>
    <cellStyle name="Normal 3 19 8 2" xfId="45459"/>
    <cellStyle name="Normal 3 19 8 3" xfId="45460"/>
    <cellStyle name="Normal 3 19 9" xfId="45461"/>
    <cellStyle name="Normal 3 19 9 2" xfId="45462"/>
    <cellStyle name="Normal 3 19 9 3" xfId="45463"/>
    <cellStyle name="Normal 3 2" xfId="12786"/>
    <cellStyle name="Normal 3 2 10" xfId="12787"/>
    <cellStyle name="Normal 3 2 10 10" xfId="23105"/>
    <cellStyle name="Normal 3 2 10 2" xfId="12788"/>
    <cellStyle name="Normal 3 2 10 2 2" xfId="45464"/>
    <cellStyle name="Normal 3 2 10 2 2 2" xfId="45465"/>
    <cellStyle name="Normal 3 2 10 2 2 3" xfId="45466"/>
    <cellStyle name="Normal 3 2 10 2 3" xfId="45467"/>
    <cellStyle name="Normal 3 2 10 2 4" xfId="45468"/>
    <cellStyle name="Normal 3 2 10 2 5" xfId="23916"/>
    <cellStyle name="Normal 3 2 10 3" xfId="12789"/>
    <cellStyle name="Normal 3 2 10 3 2" xfId="12790"/>
    <cellStyle name="Normal 3 2 10 3 2 2" xfId="12791"/>
    <cellStyle name="Normal 3 2 10 3 2 2 2" xfId="45470"/>
    <cellStyle name="Normal 3 2 10 3 2 3" xfId="12792"/>
    <cellStyle name="Normal 3 2 10 3 2 3 2" xfId="45471"/>
    <cellStyle name="Normal 3 2 10 3 2 4" xfId="12793"/>
    <cellStyle name="Normal 3 2 10 3 2 5" xfId="45469"/>
    <cellStyle name="Normal 3 2 10 3 3" xfId="12794"/>
    <cellStyle name="Normal 3 2 10 3 3 2" xfId="45472"/>
    <cellStyle name="Normal 3 2 10 3 4" xfId="12795"/>
    <cellStyle name="Normal 3 2 10 3 4 2" xfId="45473"/>
    <cellStyle name="Normal 3 2 10 3 5" xfId="12796"/>
    <cellStyle name="Normal 3 2 10 3 6" xfId="25331"/>
    <cellStyle name="Normal 3 2 10 4" xfId="12797"/>
    <cellStyle name="Normal 3 2 10 4 2" xfId="12798"/>
    <cellStyle name="Normal 3 2 10 4 2 2" xfId="45474"/>
    <cellStyle name="Normal 3 2 10 4 3" xfId="12799"/>
    <cellStyle name="Normal 3 2 10 4 3 2" xfId="45475"/>
    <cellStyle name="Normal 3 2 10 4 4" xfId="12800"/>
    <cellStyle name="Normal 3 2 10 4 5" xfId="26100"/>
    <cellStyle name="Normal 3 2 10 5" xfId="12801"/>
    <cellStyle name="Normal 3 2 10 5 2" xfId="45476"/>
    <cellStyle name="Normal 3 2 10 5 3" xfId="45477"/>
    <cellStyle name="Normal 3 2 10 5 4" xfId="25913"/>
    <cellStyle name="Normal 3 2 10 6" xfId="12802"/>
    <cellStyle name="Normal 3 2 10 6 2" xfId="45479"/>
    <cellStyle name="Normal 3 2 10 6 3" xfId="45480"/>
    <cellStyle name="Normal 3 2 10 6 4" xfId="45478"/>
    <cellStyle name="Normal 3 2 10 7" xfId="12803"/>
    <cellStyle name="Normal 3 2 10 7 2" xfId="45481"/>
    <cellStyle name="Normal 3 2 10 8" xfId="45482"/>
    <cellStyle name="Normal 3 2 10 9" xfId="45483"/>
    <cellStyle name="Normal 3 2 10_PORTFOLIO" xfId="59023"/>
    <cellStyle name="Normal 3 2 11" xfId="12804"/>
    <cellStyle name="Normal 3 2 11 10" xfId="23106"/>
    <cellStyle name="Normal 3 2 11 2" xfId="12805"/>
    <cellStyle name="Normal 3 2 11 2 2" xfId="45484"/>
    <cellStyle name="Normal 3 2 11 2 2 2" xfId="45485"/>
    <cellStyle name="Normal 3 2 11 2 2 3" xfId="45486"/>
    <cellStyle name="Normal 3 2 11 2 3" xfId="45487"/>
    <cellStyle name="Normal 3 2 11 2 4" xfId="45488"/>
    <cellStyle name="Normal 3 2 11 2 5" xfId="23917"/>
    <cellStyle name="Normal 3 2 11 3" xfId="12806"/>
    <cellStyle name="Normal 3 2 11 3 2" xfId="12807"/>
    <cellStyle name="Normal 3 2 11 3 2 2" xfId="12808"/>
    <cellStyle name="Normal 3 2 11 3 2 2 2" xfId="45490"/>
    <cellStyle name="Normal 3 2 11 3 2 3" xfId="12809"/>
    <cellStyle name="Normal 3 2 11 3 2 3 2" xfId="45491"/>
    <cellStyle name="Normal 3 2 11 3 2 4" xfId="12810"/>
    <cellStyle name="Normal 3 2 11 3 2 5" xfId="45489"/>
    <cellStyle name="Normal 3 2 11 3 3" xfId="12811"/>
    <cellStyle name="Normal 3 2 11 3 3 2" xfId="45492"/>
    <cellStyle name="Normal 3 2 11 3 4" xfId="12812"/>
    <cellStyle name="Normal 3 2 11 3 4 2" xfId="45493"/>
    <cellStyle name="Normal 3 2 11 3 5" xfId="12813"/>
    <cellStyle name="Normal 3 2 11 3 6" xfId="25332"/>
    <cellStyle name="Normal 3 2 11 4" xfId="12814"/>
    <cellStyle name="Normal 3 2 11 4 2" xfId="12815"/>
    <cellStyle name="Normal 3 2 11 4 2 2" xfId="45494"/>
    <cellStyle name="Normal 3 2 11 4 3" xfId="12816"/>
    <cellStyle name="Normal 3 2 11 4 3 2" xfId="45495"/>
    <cellStyle name="Normal 3 2 11 4 4" xfId="12817"/>
    <cellStyle name="Normal 3 2 11 4 5" xfId="26101"/>
    <cellStyle name="Normal 3 2 11 5" xfId="12818"/>
    <cellStyle name="Normal 3 2 11 5 2" xfId="45496"/>
    <cellStyle name="Normal 3 2 11 5 3" xfId="45497"/>
    <cellStyle name="Normal 3 2 11 5 4" xfId="25914"/>
    <cellStyle name="Normal 3 2 11 6" xfId="12819"/>
    <cellStyle name="Normal 3 2 11 6 2" xfId="45499"/>
    <cellStyle name="Normal 3 2 11 6 3" xfId="45500"/>
    <cellStyle name="Normal 3 2 11 6 4" xfId="45498"/>
    <cellStyle name="Normal 3 2 11 7" xfId="12820"/>
    <cellStyle name="Normal 3 2 11 7 2" xfId="45501"/>
    <cellStyle name="Normal 3 2 11 8" xfId="45502"/>
    <cellStyle name="Normal 3 2 11 9" xfId="45503"/>
    <cellStyle name="Normal 3 2 12" xfId="12821"/>
    <cellStyle name="Normal 3 2 12 10" xfId="23107"/>
    <cellStyle name="Normal 3 2 12 2" xfId="23918"/>
    <cellStyle name="Normal 3 2 12 2 2" xfId="45504"/>
    <cellStyle name="Normal 3 2 12 2 2 2" xfId="45505"/>
    <cellStyle name="Normal 3 2 12 2 2 3" xfId="45506"/>
    <cellStyle name="Normal 3 2 12 2 3" xfId="45507"/>
    <cellStyle name="Normal 3 2 12 2 4" xfId="45508"/>
    <cellStyle name="Normal 3 2 12 3" xfId="25333"/>
    <cellStyle name="Normal 3 2 12 3 2" xfId="45509"/>
    <cellStyle name="Normal 3 2 12 3 2 2" xfId="45510"/>
    <cellStyle name="Normal 3 2 12 3 2 3" xfId="45511"/>
    <cellStyle name="Normal 3 2 12 3 3" xfId="45512"/>
    <cellStyle name="Normal 3 2 12 3 4" xfId="45513"/>
    <cellStyle name="Normal 3 2 12 4" xfId="26102"/>
    <cellStyle name="Normal 3 2 12 4 2" xfId="45514"/>
    <cellStyle name="Normal 3 2 12 4 3" xfId="45515"/>
    <cellStyle name="Normal 3 2 12 5" xfId="25915"/>
    <cellStyle name="Normal 3 2 12 5 2" xfId="45516"/>
    <cellStyle name="Normal 3 2 12 5 3" xfId="45517"/>
    <cellStyle name="Normal 3 2 12 6" xfId="45518"/>
    <cellStyle name="Normal 3 2 12 6 2" xfId="45519"/>
    <cellStyle name="Normal 3 2 12 6 3" xfId="45520"/>
    <cellStyle name="Normal 3 2 12 7" xfId="45521"/>
    <cellStyle name="Normal 3 2 12 8" xfId="45522"/>
    <cellStyle name="Normal 3 2 12 9" xfId="45523"/>
    <cellStyle name="Normal 3 2 13" xfId="12822"/>
    <cellStyle name="Normal 3 2 13 10" xfId="23108"/>
    <cellStyle name="Normal 3 2 13 2" xfId="23919"/>
    <cellStyle name="Normal 3 2 13 2 2" xfId="45524"/>
    <cellStyle name="Normal 3 2 13 2 2 2" xfId="45525"/>
    <cellStyle name="Normal 3 2 13 2 2 3" xfId="45526"/>
    <cellStyle name="Normal 3 2 13 2 3" xfId="45527"/>
    <cellStyle name="Normal 3 2 13 2 4" xfId="45528"/>
    <cellStyle name="Normal 3 2 13 3" xfId="25334"/>
    <cellStyle name="Normal 3 2 13 3 2" xfId="45529"/>
    <cellStyle name="Normal 3 2 13 3 2 2" xfId="45530"/>
    <cellStyle name="Normal 3 2 13 3 2 3" xfId="45531"/>
    <cellStyle name="Normal 3 2 13 3 3" xfId="45532"/>
    <cellStyle name="Normal 3 2 13 3 4" xfId="45533"/>
    <cellStyle name="Normal 3 2 13 4" xfId="26103"/>
    <cellStyle name="Normal 3 2 13 4 2" xfId="45534"/>
    <cellStyle name="Normal 3 2 13 4 3" xfId="45535"/>
    <cellStyle name="Normal 3 2 13 5" xfId="25916"/>
    <cellStyle name="Normal 3 2 13 5 2" xfId="45536"/>
    <cellStyle name="Normal 3 2 13 5 3" xfId="45537"/>
    <cellStyle name="Normal 3 2 13 6" xfId="45538"/>
    <cellStyle name="Normal 3 2 13 6 2" xfId="45539"/>
    <cellStyle name="Normal 3 2 13 6 3" xfId="45540"/>
    <cellStyle name="Normal 3 2 13 7" xfId="45541"/>
    <cellStyle name="Normal 3 2 13 8" xfId="45542"/>
    <cellStyle name="Normal 3 2 13 9" xfId="45543"/>
    <cellStyle name="Normal 3 2 14" xfId="12823"/>
    <cellStyle name="Normal 3 2 14 2" xfId="25335"/>
    <cellStyle name="Normal 3 2 14 2 2" xfId="45544"/>
    <cellStyle name="Normal 3 2 14 2 2 2" xfId="45545"/>
    <cellStyle name="Normal 3 2 14 2 2 3" xfId="45546"/>
    <cellStyle name="Normal 3 2 14 2 3" xfId="45547"/>
    <cellStyle name="Normal 3 2 14 2 4" xfId="45548"/>
    <cellStyle name="Normal 3 2 14 3" xfId="26235"/>
    <cellStyle name="Normal 3 2 14 3 2" xfId="45549"/>
    <cellStyle name="Normal 3 2 14 3 3" xfId="45550"/>
    <cellStyle name="Normal 3 2 14 4" xfId="25917"/>
    <cellStyle name="Normal 3 2 14 4 2" xfId="45551"/>
    <cellStyle name="Normal 3 2 14 4 3" xfId="45552"/>
    <cellStyle name="Normal 3 2 14 5" xfId="45553"/>
    <cellStyle name="Normal 3 2 14 5 2" xfId="45554"/>
    <cellStyle name="Normal 3 2 14 5 3" xfId="45555"/>
    <cellStyle name="Normal 3 2 14 6" xfId="45556"/>
    <cellStyle name="Normal 3 2 14 7" xfId="45557"/>
    <cellStyle name="Normal 3 2 14 8" xfId="45558"/>
    <cellStyle name="Normal 3 2 14 9" xfId="23915"/>
    <cellStyle name="Normal 3 2 15" xfId="12824"/>
    <cellStyle name="Normal 3 2 15 2" xfId="26292"/>
    <cellStyle name="Normal 3 2 15 2 2" xfId="45559"/>
    <cellStyle name="Normal 3 2 15 2 3" xfId="45560"/>
    <cellStyle name="Normal 3 2 15 3" xfId="25918"/>
    <cellStyle name="Normal 3 2 15 3 2" xfId="45561"/>
    <cellStyle name="Normal 3 2 15 3 3" xfId="45562"/>
    <cellStyle name="Normal 3 2 15 4" xfId="45563"/>
    <cellStyle name="Normal 3 2 15 4 2" xfId="45564"/>
    <cellStyle name="Normal 3 2 15 4 3" xfId="45565"/>
    <cellStyle name="Normal 3 2 15 5" xfId="45566"/>
    <cellStyle name="Normal 3 2 15 6" xfId="45567"/>
    <cellStyle name="Normal 3 2 15 7" xfId="45568"/>
    <cellStyle name="Normal 3 2 15 8" xfId="25336"/>
    <cellStyle name="Normal 3 2 16" xfId="12825"/>
    <cellStyle name="Normal 3 2 16 2" xfId="45569"/>
    <cellStyle name="Normal 3 2 16 3" xfId="45570"/>
    <cellStyle name="Normal 3 2 17" xfId="12826"/>
    <cellStyle name="Normal 3 2 17 2" xfId="12827"/>
    <cellStyle name="Normal 3 2 17 2 2" xfId="45572"/>
    <cellStyle name="Normal 3 2 17 2 3" xfId="45573"/>
    <cellStyle name="Normal 3 2 17 2 4" xfId="45571"/>
    <cellStyle name="Normal 3 2 17 3" xfId="45574"/>
    <cellStyle name="Normal 3 2 17 4" xfId="45575"/>
    <cellStyle name="Normal 3 2 17 5" xfId="45576"/>
    <cellStyle name="Normal 3 2 17 6" xfId="26010"/>
    <cellStyle name="Normal 3 2 18" xfId="12828"/>
    <cellStyle name="Normal 3 2 18 2" xfId="12829"/>
    <cellStyle name="Normal 3 2 18 2 2" xfId="45578"/>
    <cellStyle name="Normal 3 2 18 2 3" xfId="45579"/>
    <cellStyle name="Normal 3 2 18 2 4" xfId="45577"/>
    <cellStyle name="Normal 3 2 18 3" xfId="45580"/>
    <cellStyle name="Normal 3 2 18 4" xfId="45581"/>
    <cellStyle name="Normal 3 2 18 5" xfId="45582"/>
    <cellStyle name="Normal 3 2 18 6" xfId="26099"/>
    <cellStyle name="Normal 3 2 19" xfId="12830"/>
    <cellStyle name="Normal 3 2 19 2" xfId="12831"/>
    <cellStyle name="Normal 3 2 19 2 2" xfId="45584"/>
    <cellStyle name="Normal 3 2 19 2 3" xfId="45585"/>
    <cellStyle name="Normal 3 2 19 2 4" xfId="45583"/>
    <cellStyle name="Normal 3 2 19 3" xfId="45586"/>
    <cellStyle name="Normal 3 2 19 4" xfId="45587"/>
    <cellStyle name="Normal 3 2 19 5" xfId="45588"/>
    <cellStyle name="Normal 3 2 19 6" xfId="25912"/>
    <cellStyle name="Normal 3 2 2" xfId="12832"/>
    <cellStyle name="Normal 3 2 2 10" xfId="12833"/>
    <cellStyle name="Normal 3 2 2 10 2" xfId="45589"/>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1 6" xfId="23109"/>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15" xfId="23110"/>
    <cellStyle name="Normal 3 2 2 2 2" xfId="12865"/>
    <cellStyle name="Normal 3 2 2 2 2 10" xfId="12866"/>
    <cellStyle name="Normal 3 2 2 2 2 11" xfId="23921"/>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2 7" xfId="45591"/>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3 7" xfId="45592"/>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2 9" xfId="45590"/>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3 7" xfId="45593"/>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4 7" xfId="45594"/>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10" xfId="25337"/>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2 7" xfId="45596"/>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3 7" xfId="45597"/>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2 9" xfId="45595"/>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3 7" xfId="45598"/>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4 7" xfId="45599"/>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10" xfId="26105"/>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2 9" xfId="45600"/>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3 7" xfId="45601"/>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2 7" xfId="45602"/>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3 7" xfId="45603"/>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5 9" xfId="25920"/>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2 7" xfId="45605"/>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3 7" xfId="45606"/>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6 9" xfId="45604"/>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7 7" xfId="45607"/>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8 7" xfId="45608"/>
    <cellStyle name="Normal 3 2 2 2 9" xfId="13282"/>
    <cellStyle name="Normal 3 2 2 2 9 2" xfId="45609"/>
    <cellStyle name="Normal 3 2 2 2_PORTFOLIO" xfId="59024"/>
    <cellStyle name="Normal 3 2 2 3" xfId="13283"/>
    <cellStyle name="Normal 3 2 2 3 10" xfId="13284"/>
    <cellStyle name="Normal 3 2 2 3 11" xfId="13285"/>
    <cellStyle name="Normal 3 2 2 3 12" xfId="23920"/>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2 6" xfId="45611"/>
    <cellStyle name="Normal 3 2 2 3 2 2 3" xfId="13296"/>
    <cellStyle name="Normal 3 2 2 3 2 2 3 2" xfId="13297"/>
    <cellStyle name="Normal 3 2 2 3 2 2 3 3" xfId="13298"/>
    <cellStyle name="Normal 3 2 2 3 2 2 3 4" xfId="13299"/>
    <cellStyle name="Normal 3 2 2 3 2 2 3 5" xfId="45612"/>
    <cellStyle name="Normal 3 2 2 3 2 2 4" xfId="13300"/>
    <cellStyle name="Normal 3 2 2 3 2 2 5" xfId="13301"/>
    <cellStyle name="Normal 3 2 2 3 2 2 6" xfId="13302"/>
    <cellStyle name="Normal 3 2 2 3 2 2 7" xfId="45610"/>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3 7" xfId="45613"/>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4 6" xfId="45614"/>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2 9" xfId="25338"/>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2 6" xfId="45616"/>
    <cellStyle name="Normal 3 2 2 3 3 3" xfId="13343"/>
    <cellStyle name="Normal 3 2 2 3 3 3 2" xfId="13344"/>
    <cellStyle name="Normal 3 2 2 3 3 3 3" xfId="13345"/>
    <cellStyle name="Normal 3 2 2 3 3 3 4" xfId="13346"/>
    <cellStyle name="Normal 3 2 2 3 3 3 5" xfId="45617"/>
    <cellStyle name="Normal 3 2 2 3 3 4" xfId="13347"/>
    <cellStyle name="Normal 3 2 2 3 3 5" xfId="13348"/>
    <cellStyle name="Normal 3 2 2 3 3 6" xfId="13349"/>
    <cellStyle name="Normal 3 2 2 3 3 7" xfId="45615"/>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4 7" xfId="45618"/>
    <cellStyle name="Normal 3 2 2 3 5" xfId="13366"/>
    <cellStyle name="Normal 3 2 2 3 5 2" xfId="45619"/>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6 6" xfId="45620"/>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3_PORTFOLIO" xfId="59025"/>
    <cellStyle name="Normal 3 2 2 4" xfId="13381"/>
    <cellStyle name="Normal 3 2 2 4 10" xfId="13382"/>
    <cellStyle name="Normal 3 2 2 4 11" xfId="25339"/>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2 7" xfId="45622"/>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3 7" xfId="45623"/>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2 9" xfId="45621"/>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3 7" xfId="45624"/>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4 7" xfId="45625"/>
    <cellStyle name="Normal 3 2 2 4 5" xfId="13463"/>
    <cellStyle name="Normal 3 2 2 4 5 2" xfId="45626"/>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4_PORTFOLIO" xfId="59026"/>
    <cellStyle name="Normal 3 2 2 5" xfId="13478"/>
    <cellStyle name="Normal 3 2 2 5 10" xfId="13479"/>
    <cellStyle name="Normal 3 2 2 5 11" xfId="13480"/>
    <cellStyle name="Normal 3 2 2 5 12" xfId="26104"/>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2 7" xfId="45628"/>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3 7" xfId="45629"/>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2 9" xfId="45627"/>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3 7" xfId="45630"/>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4 7" xfId="45631"/>
    <cellStyle name="Normal 3 2 2 5 5" xfId="13561"/>
    <cellStyle name="Normal 3 2 2 5 5 2" xfId="45632"/>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5_PORTFOLIO" xfId="59027"/>
    <cellStyle name="Normal 3 2 2 6" xfId="13576"/>
    <cellStyle name="Normal 3 2 2 6 10" xfId="25919"/>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2 6" xfId="58569"/>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2 7" xfId="45633"/>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3 7" xfId="45634"/>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6_PORTFOLIO" xfId="59028"/>
    <cellStyle name="Normal 3 2 2 7" xfId="13625"/>
    <cellStyle name="Normal 3 2 2 7 10" xfId="4563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2 7" xfId="45636"/>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3 7" xfId="4563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8 7" xfId="45638"/>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 9 7" xfId="45639"/>
    <cellStyle name="Normal 3 2 2_PORTFOLIO" xfId="59029"/>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2 6" xfId="45641"/>
    <cellStyle name="Normal 3 2 20 3" xfId="13715"/>
    <cellStyle name="Normal 3 2 20 3 2" xfId="45642"/>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0 8" xfId="45640"/>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1 7" xfId="45643"/>
    <cellStyle name="Normal 3 2 21_PORTFOLIO" xfId="59030"/>
    <cellStyle name="Normal 3 2 22" xfId="13732"/>
    <cellStyle name="Normal 3 2 22 2" xfId="13733"/>
    <cellStyle name="Normal 3 2 22 3" xfId="13734"/>
    <cellStyle name="Normal 3 2 22 4" xfId="13735"/>
    <cellStyle name="Normal 3 2 22 5" xfId="45644"/>
    <cellStyle name="Normal 3 2 23" xfId="13736"/>
    <cellStyle name="Normal 3 2 23 2" xfId="45645"/>
    <cellStyle name="Normal 3 2 24" xfId="13737"/>
    <cellStyle name="Normal 3 2 24 2" xfId="23104"/>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0 6" xfId="45646"/>
    <cellStyle name="Normal 3 2 3 11" xfId="13748"/>
    <cellStyle name="Normal 3 2 3 11 2" xfId="13749"/>
    <cellStyle name="Normal 3 2 3 11 3" xfId="13750"/>
    <cellStyle name="Normal 3 2 3 11 4" xfId="13751"/>
    <cellStyle name="Normal 3 2 3 11 5" xfId="23111"/>
    <cellStyle name="Normal 3 2 3 12" xfId="13752"/>
    <cellStyle name="Normal 3 2 3 13" xfId="13753"/>
    <cellStyle name="Normal 3 2 3 14" xfId="13754"/>
    <cellStyle name="Normal 3 2 3 2" xfId="13755"/>
    <cellStyle name="Normal 3 2 3 2 10" xfId="13756"/>
    <cellStyle name="Normal 3 2 3 2 11" xfId="23112"/>
    <cellStyle name="Normal 3 2 3 2 2" xfId="13757"/>
    <cellStyle name="Normal 3 2 3 2 2 10" xfId="23923"/>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2 6" xfId="45648"/>
    <cellStyle name="Normal 3 2 3 2 2 2 3" xfId="13767"/>
    <cellStyle name="Normal 3 2 3 2 2 2 3 2" xfId="13768"/>
    <cellStyle name="Normal 3 2 3 2 2 2 3 3" xfId="13769"/>
    <cellStyle name="Normal 3 2 3 2 2 2 3 4" xfId="13770"/>
    <cellStyle name="Normal 3 2 3 2 2 2 3 5" xfId="45649"/>
    <cellStyle name="Normal 3 2 3 2 2 2 4" xfId="13771"/>
    <cellStyle name="Normal 3 2 3 2 2 2 5" xfId="13772"/>
    <cellStyle name="Normal 3 2 3 2 2 2 6" xfId="13773"/>
    <cellStyle name="Normal 3 2 3 2 2 2 7" xfId="45647"/>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3 7" xfId="45650"/>
    <cellStyle name="Normal 3 2 3 2 2 4" xfId="13790"/>
    <cellStyle name="Normal 3 2 3 2 2 4 2" xfId="45651"/>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2 5" xfId="45653"/>
    <cellStyle name="Normal 3 2 3 2 3 2 3" xfId="13812"/>
    <cellStyle name="Normal 3 2 3 2 3 2 3 2" xfId="45654"/>
    <cellStyle name="Normal 3 2 3 2 3 2 4" xfId="13813"/>
    <cellStyle name="Normal 3 2 3 2 3 2 5" xfId="13814"/>
    <cellStyle name="Normal 3 2 3 2 3 2 6" xfId="45652"/>
    <cellStyle name="Normal 3 2 3 2 3 3" xfId="13815"/>
    <cellStyle name="Normal 3 2 3 2 3 3 2" xfId="13816"/>
    <cellStyle name="Normal 3 2 3 2 3 3 3" xfId="13817"/>
    <cellStyle name="Normal 3 2 3 2 3 3 4" xfId="13818"/>
    <cellStyle name="Normal 3 2 3 2 3 3 5" xfId="45655"/>
    <cellStyle name="Normal 3 2 3 2 3 4" xfId="13819"/>
    <cellStyle name="Normal 3 2 3 2 3 4 2" xfId="45656"/>
    <cellStyle name="Normal 3 2 3 2 3 5" xfId="13820"/>
    <cellStyle name="Normal 3 2 3 2 3 6" xfId="13821"/>
    <cellStyle name="Normal 3 2 3 2 3 7" xfId="25340"/>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2 6" xfId="45657"/>
    <cellStyle name="Normal 3 2 3 2 4 3" xfId="13831"/>
    <cellStyle name="Normal 3 2 3 2 4 3 2" xfId="13832"/>
    <cellStyle name="Normal 3 2 3 2 4 3 3" xfId="13833"/>
    <cellStyle name="Normal 3 2 3 2 4 3 4" xfId="13834"/>
    <cellStyle name="Normal 3 2 3 2 4 3 5" xfId="45658"/>
    <cellStyle name="Normal 3 2 3 2 4 4" xfId="13835"/>
    <cellStyle name="Normal 3 2 3 2 4 5" xfId="13836"/>
    <cellStyle name="Normal 3 2 3 2 4 6" xfId="13837"/>
    <cellStyle name="Normal 3 2 3 2 4 7" xfId="26107"/>
    <cellStyle name="Normal 3 2 3 2 5" xfId="13838"/>
    <cellStyle name="Normal 3 2 3 2 5 2" xfId="45659"/>
    <cellStyle name="Normal 3 2 3 2 5 3" xfId="45660"/>
    <cellStyle name="Normal 3 2 3 2 5 4" xfId="25922"/>
    <cellStyle name="Normal 3 2 3 2 6" xfId="13839"/>
    <cellStyle name="Normal 3 2 3 2 6 2" xfId="13840"/>
    <cellStyle name="Normal 3 2 3 2 6 2 2" xfId="13841"/>
    <cellStyle name="Normal 3 2 3 2 6 2 3" xfId="13842"/>
    <cellStyle name="Normal 3 2 3 2 6 2 4" xfId="13843"/>
    <cellStyle name="Normal 3 2 3 2 6 2 5" xfId="45662"/>
    <cellStyle name="Normal 3 2 3 2 6 3" xfId="13844"/>
    <cellStyle name="Normal 3 2 3 2 6 3 2" xfId="45663"/>
    <cellStyle name="Normal 3 2 3 2 6 4" xfId="13845"/>
    <cellStyle name="Normal 3 2 3 2 6 5" xfId="13846"/>
    <cellStyle name="Normal 3 2 3 2 6 6" xfId="45661"/>
    <cellStyle name="Normal 3 2 3 2 7" xfId="13847"/>
    <cellStyle name="Normal 3 2 3 2 7 2" xfId="13848"/>
    <cellStyle name="Normal 3 2 3 2 7 3" xfId="13849"/>
    <cellStyle name="Normal 3 2 3 2 7 4" xfId="13850"/>
    <cellStyle name="Normal 3 2 3 2 7 5" xfId="45664"/>
    <cellStyle name="Normal 3 2 3 2 8" xfId="13851"/>
    <cellStyle name="Normal 3 2 3 2 8 2" xfId="45665"/>
    <cellStyle name="Normal 3 2 3 2 9" xfId="13852"/>
    <cellStyle name="Normal 3 2 3 2 9 2" xfId="45666"/>
    <cellStyle name="Normal 3 2 3 2_PORTFOLIO" xfId="59031"/>
    <cellStyle name="Normal 3 2 3 3" xfId="13853"/>
    <cellStyle name="Normal 3 2 3 3 10" xfId="13854"/>
    <cellStyle name="Normal 3 2 3 3 11" xfId="23922"/>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2 6" xfId="45668"/>
    <cellStyle name="Normal 3 2 3 3 2 2 3" xfId="13865"/>
    <cellStyle name="Normal 3 2 3 3 2 2 3 2" xfId="13866"/>
    <cellStyle name="Normal 3 2 3 3 2 2 3 3" xfId="13867"/>
    <cellStyle name="Normal 3 2 3 3 2 2 3 4" xfId="13868"/>
    <cellStyle name="Normal 3 2 3 3 2 2 3 5" xfId="45669"/>
    <cellStyle name="Normal 3 2 3 3 2 2 4" xfId="13869"/>
    <cellStyle name="Normal 3 2 3 3 2 2 5" xfId="13870"/>
    <cellStyle name="Normal 3 2 3 3 2 2 6" xfId="13871"/>
    <cellStyle name="Normal 3 2 3 3 2 2 7" xfId="45667"/>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3 7" xfId="45670"/>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4 6" xfId="45671"/>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2 9" xfId="25341"/>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2 6" xfId="45673"/>
    <cellStyle name="Normal 3 2 3 3 3 3" xfId="13912"/>
    <cellStyle name="Normal 3 2 3 3 3 3 2" xfId="13913"/>
    <cellStyle name="Normal 3 2 3 3 3 3 3" xfId="13914"/>
    <cellStyle name="Normal 3 2 3 3 3 3 4" xfId="13915"/>
    <cellStyle name="Normal 3 2 3 3 3 3 5" xfId="45674"/>
    <cellStyle name="Normal 3 2 3 3 3 4" xfId="13916"/>
    <cellStyle name="Normal 3 2 3 3 3 5" xfId="13917"/>
    <cellStyle name="Normal 3 2 3 3 3 6" xfId="13918"/>
    <cellStyle name="Normal 3 2 3 3 3 7" xfId="45672"/>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4 7" xfId="45675"/>
    <cellStyle name="Normal 3 2 3 3 5" xfId="13935"/>
    <cellStyle name="Normal 3 2 3 3 5 2" xfId="45676"/>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11" xfId="25342"/>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2 7" xfId="4567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3 7" xfId="45679"/>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2 9" xfId="45677"/>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3 7" xfId="45680"/>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4 7" xfId="4568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10" xfId="26106"/>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2 7" xfId="45682"/>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3 7" xfId="45683"/>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2 7" xfId="45684"/>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3 7" xfId="45685"/>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6 9" xfId="25921"/>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2 6" xfId="45687"/>
    <cellStyle name="Normal 3 2 3 7 3" xfId="14153"/>
    <cellStyle name="Normal 3 2 3 7 3 2" xfId="14154"/>
    <cellStyle name="Normal 3 2 3 7 3 3" xfId="14155"/>
    <cellStyle name="Normal 3 2 3 7 3 4" xfId="14156"/>
    <cellStyle name="Normal 3 2 3 7 3 5" xfId="45688"/>
    <cellStyle name="Normal 3 2 3 7 4" xfId="14157"/>
    <cellStyle name="Normal 3 2 3 7 5" xfId="14158"/>
    <cellStyle name="Normal 3 2 3 7 6" xfId="14159"/>
    <cellStyle name="Normal 3 2 3 7 7" xfId="45686"/>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8 7" xfId="45689"/>
    <cellStyle name="Normal 3 2 3 9" xfId="14176"/>
    <cellStyle name="Normal 3 2 3 9 2" xfId="45690"/>
    <cellStyle name="Normal 3 2 3_PORTFOLIO" xfId="59032"/>
    <cellStyle name="Normal 3 2 4" xfId="14177"/>
    <cellStyle name="Normal 3 2 4 10" xfId="14178"/>
    <cellStyle name="Normal 3 2 4 11" xfId="23113"/>
    <cellStyle name="Normal 3 2 4 2" xfId="14179"/>
    <cellStyle name="Normal 3 2 4 2 10" xfId="23924"/>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2 6" xfId="45691"/>
    <cellStyle name="Normal 3 2 4 2 2 3" xfId="14189"/>
    <cellStyle name="Normal 3 2 4 2 2 3 2" xfId="14190"/>
    <cellStyle name="Normal 3 2 4 2 2 3 3" xfId="14191"/>
    <cellStyle name="Normal 3 2 4 2 2 3 4" xfId="14192"/>
    <cellStyle name="Normal 3 2 4 2 2 3 5" xfId="45692"/>
    <cellStyle name="Normal 3 2 4 2 2 4" xfId="14193"/>
    <cellStyle name="Normal 3 2 4 2 2 5" xfId="14194"/>
    <cellStyle name="Normal 3 2 4 2 2 6" xfId="14195"/>
    <cellStyle name="Normal 3 2 4 2 2 7" xfId="26236"/>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2 6" xfId="45693"/>
    <cellStyle name="Normal 3 2 4 2 3 3" xfId="14205"/>
    <cellStyle name="Normal 3 2 4 2 3 3 2" xfId="14206"/>
    <cellStyle name="Normal 3 2 4 2 3 3 3" xfId="14207"/>
    <cellStyle name="Normal 3 2 4 2 3 3 4" xfId="14208"/>
    <cellStyle name="Normal 3 2 4 2 3 3 5" xfId="45694"/>
    <cellStyle name="Normal 3 2 4 2 3 4" xfId="14209"/>
    <cellStyle name="Normal 3 2 4 2 3 5" xfId="14210"/>
    <cellStyle name="Normal 3 2 4 2 3 6" xfId="14211"/>
    <cellStyle name="Normal 3 2 4 2 3 7" xfId="25923"/>
    <cellStyle name="Normal 3 2 4 2 4" xfId="14212"/>
    <cellStyle name="Normal 3 2 4 2 4 2" xfId="45696"/>
    <cellStyle name="Normal 3 2 4 2 4 3" xfId="45697"/>
    <cellStyle name="Normal 3 2 4 2 4 4" xfId="45695"/>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5 6" xfId="45698"/>
    <cellStyle name="Normal 3 2 4 2 6" xfId="14221"/>
    <cellStyle name="Normal 3 2 4 2 6 2" xfId="14222"/>
    <cellStyle name="Normal 3 2 4 2 6 3" xfId="14223"/>
    <cellStyle name="Normal 3 2 4 2 6 4" xfId="14224"/>
    <cellStyle name="Normal 3 2 4 2 6 5" xfId="45699"/>
    <cellStyle name="Normal 3 2 4 2 7" xfId="14225"/>
    <cellStyle name="Normal 3 2 4 2 7 2" xfId="45700"/>
    <cellStyle name="Normal 3 2 4 2 8" xfId="14226"/>
    <cellStyle name="Normal 3 2 4 2 9" xfId="14227"/>
    <cellStyle name="Normal 3 2 4 2_PORTFOLIO" xfId="59033"/>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2 5" xfId="45702"/>
    <cellStyle name="Normal 3 2 4 3 2 3" xfId="14234"/>
    <cellStyle name="Normal 3 2 4 3 2 3 2" xfId="45703"/>
    <cellStyle name="Normal 3 2 4 3 2 4" xfId="14235"/>
    <cellStyle name="Normal 3 2 4 3 2 5" xfId="14236"/>
    <cellStyle name="Normal 3 2 4 3 2 6" xfId="45701"/>
    <cellStyle name="Normal 3 2 4 3 3" xfId="14237"/>
    <cellStyle name="Normal 3 2 4 3 3 2" xfId="14238"/>
    <cellStyle name="Normal 3 2 4 3 3 3" xfId="14239"/>
    <cellStyle name="Normal 3 2 4 3 3 4" xfId="14240"/>
    <cellStyle name="Normal 3 2 4 3 3 5" xfId="45704"/>
    <cellStyle name="Normal 3 2 4 3 4" xfId="14241"/>
    <cellStyle name="Normal 3 2 4 3 4 2" xfId="45705"/>
    <cellStyle name="Normal 3 2 4 3 5" xfId="14242"/>
    <cellStyle name="Normal 3 2 4 3 6" xfId="14243"/>
    <cellStyle name="Normal 3 2 4 3 7" xfId="253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2 6" xfId="45706"/>
    <cellStyle name="Normal 3 2 4 4 3" xfId="14253"/>
    <cellStyle name="Normal 3 2 4 4 3 2" xfId="14254"/>
    <cellStyle name="Normal 3 2 4 4 3 3" xfId="14255"/>
    <cellStyle name="Normal 3 2 4 4 3 4" xfId="14256"/>
    <cellStyle name="Normal 3 2 4 4 3 5" xfId="45707"/>
    <cellStyle name="Normal 3 2 4 4 4" xfId="14257"/>
    <cellStyle name="Normal 3 2 4 4 5" xfId="14258"/>
    <cellStyle name="Normal 3 2 4 4 6" xfId="14259"/>
    <cellStyle name="Normal 3 2 4 4 7" xfId="26108"/>
    <cellStyle name="Normal 3 2 4 5" xfId="14260"/>
    <cellStyle name="Normal 3 2 4 5 2" xfId="45708"/>
    <cellStyle name="Normal 3 2 4 5 3" xfId="45709"/>
    <cellStyle name="Normal 3 2 4 6" xfId="14261"/>
    <cellStyle name="Normal 3 2 4 6 2" xfId="14262"/>
    <cellStyle name="Normal 3 2 4 6 2 2" xfId="14263"/>
    <cellStyle name="Normal 3 2 4 6 2 3" xfId="14264"/>
    <cellStyle name="Normal 3 2 4 6 2 4" xfId="14265"/>
    <cellStyle name="Normal 3 2 4 6 2 5" xfId="45711"/>
    <cellStyle name="Normal 3 2 4 6 3" xfId="14266"/>
    <cellStyle name="Normal 3 2 4 6 3 2" xfId="45712"/>
    <cellStyle name="Normal 3 2 4 6 4" xfId="14267"/>
    <cellStyle name="Normal 3 2 4 6 5" xfId="14268"/>
    <cellStyle name="Normal 3 2 4 6 6" xfId="45710"/>
    <cellStyle name="Normal 3 2 4 7" xfId="14269"/>
    <cellStyle name="Normal 3 2 4 7 2" xfId="14270"/>
    <cellStyle name="Normal 3 2 4 7 3" xfId="14271"/>
    <cellStyle name="Normal 3 2 4 7 4" xfId="14272"/>
    <cellStyle name="Normal 3 2 4 7 5" xfId="45713"/>
    <cellStyle name="Normal 3 2 4 8" xfId="14273"/>
    <cellStyle name="Normal 3 2 4 8 2" xfId="45714"/>
    <cellStyle name="Normal 3 2 4 9" xfId="14274"/>
    <cellStyle name="Normal 3 2 4 9 2" xfId="45715"/>
    <cellStyle name="Normal 3 2 4_PORTFOLIO" xfId="59034"/>
    <cellStyle name="Normal 3 2 5" xfId="14275"/>
    <cellStyle name="Normal 3 2 5 10" xfId="14276"/>
    <cellStyle name="Normal 3 2 5 11" xfId="23114"/>
    <cellStyle name="Normal 3 2 5 2" xfId="14277"/>
    <cellStyle name="Normal 3 2 5 2 10" xfId="23925"/>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2 6" xfId="45716"/>
    <cellStyle name="Normal 3 2 5 2 2 3" xfId="14287"/>
    <cellStyle name="Normal 3 2 5 2 2 3 2" xfId="14288"/>
    <cellStyle name="Normal 3 2 5 2 2 3 3" xfId="14289"/>
    <cellStyle name="Normal 3 2 5 2 2 3 4" xfId="14290"/>
    <cellStyle name="Normal 3 2 5 2 2 3 5" xfId="45717"/>
    <cellStyle name="Normal 3 2 5 2 2 4" xfId="14291"/>
    <cellStyle name="Normal 3 2 5 2 2 5" xfId="14292"/>
    <cellStyle name="Normal 3 2 5 2 2 6" xfId="14293"/>
    <cellStyle name="Normal 3 2 5 2 2 7" xfId="26237"/>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2 6" xfId="45718"/>
    <cellStyle name="Normal 3 2 5 2 3 3" xfId="14303"/>
    <cellStyle name="Normal 3 2 5 2 3 3 2" xfId="14304"/>
    <cellStyle name="Normal 3 2 5 2 3 3 3" xfId="14305"/>
    <cellStyle name="Normal 3 2 5 2 3 3 4" xfId="14306"/>
    <cellStyle name="Normal 3 2 5 2 3 3 5" xfId="45719"/>
    <cellStyle name="Normal 3 2 5 2 3 4" xfId="14307"/>
    <cellStyle name="Normal 3 2 5 2 3 5" xfId="14308"/>
    <cellStyle name="Normal 3 2 5 2 3 6" xfId="14309"/>
    <cellStyle name="Normal 3 2 5 2 3 7" xfId="25924"/>
    <cellStyle name="Normal 3 2 5 2 4" xfId="14310"/>
    <cellStyle name="Normal 3 2 5 2 4 2" xfId="45721"/>
    <cellStyle name="Normal 3 2 5 2 4 3" xfId="45722"/>
    <cellStyle name="Normal 3 2 5 2 4 4" xfId="4572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5 6" xfId="45723"/>
    <cellStyle name="Normal 3 2 5 2 6" xfId="14319"/>
    <cellStyle name="Normal 3 2 5 2 6 2" xfId="14320"/>
    <cellStyle name="Normal 3 2 5 2 6 3" xfId="14321"/>
    <cellStyle name="Normal 3 2 5 2 6 4" xfId="14322"/>
    <cellStyle name="Normal 3 2 5 2 6 5" xfId="45724"/>
    <cellStyle name="Normal 3 2 5 2 7" xfId="14323"/>
    <cellStyle name="Normal 3 2 5 2 7 2" xfId="45725"/>
    <cellStyle name="Normal 3 2 5 2 8" xfId="14324"/>
    <cellStyle name="Normal 3 2 5 2 9" xfId="14325"/>
    <cellStyle name="Normal 3 2 5 2_PORTFOLIO" xfId="5903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2 5" xfId="45727"/>
    <cellStyle name="Normal 3 2 5 3 2 3" xfId="14332"/>
    <cellStyle name="Normal 3 2 5 3 2 3 2" xfId="45728"/>
    <cellStyle name="Normal 3 2 5 3 2 4" xfId="14333"/>
    <cellStyle name="Normal 3 2 5 3 2 5" xfId="14334"/>
    <cellStyle name="Normal 3 2 5 3 2 6" xfId="45726"/>
    <cellStyle name="Normal 3 2 5 3 3" xfId="14335"/>
    <cellStyle name="Normal 3 2 5 3 3 2" xfId="14336"/>
    <cellStyle name="Normal 3 2 5 3 3 3" xfId="14337"/>
    <cellStyle name="Normal 3 2 5 3 3 4" xfId="14338"/>
    <cellStyle name="Normal 3 2 5 3 3 5" xfId="45729"/>
    <cellStyle name="Normal 3 2 5 3 4" xfId="14339"/>
    <cellStyle name="Normal 3 2 5 3 4 2" xfId="45730"/>
    <cellStyle name="Normal 3 2 5 3 5" xfId="14340"/>
    <cellStyle name="Normal 3 2 5 3 6" xfId="14341"/>
    <cellStyle name="Normal 3 2 5 3 7" xfId="25344"/>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2 6" xfId="45731"/>
    <cellStyle name="Normal 3 2 5 4 3" xfId="14351"/>
    <cellStyle name="Normal 3 2 5 4 3 2" xfId="14352"/>
    <cellStyle name="Normal 3 2 5 4 3 3" xfId="14353"/>
    <cellStyle name="Normal 3 2 5 4 3 4" xfId="14354"/>
    <cellStyle name="Normal 3 2 5 4 3 5" xfId="45732"/>
    <cellStyle name="Normal 3 2 5 4 4" xfId="14355"/>
    <cellStyle name="Normal 3 2 5 4 5" xfId="14356"/>
    <cellStyle name="Normal 3 2 5 4 6" xfId="14357"/>
    <cellStyle name="Normal 3 2 5 4 7" xfId="26109"/>
    <cellStyle name="Normal 3 2 5 5" xfId="14358"/>
    <cellStyle name="Normal 3 2 5 5 2" xfId="45733"/>
    <cellStyle name="Normal 3 2 5 5 3" xfId="45734"/>
    <cellStyle name="Normal 3 2 5 6" xfId="14359"/>
    <cellStyle name="Normal 3 2 5 6 2" xfId="14360"/>
    <cellStyle name="Normal 3 2 5 6 2 2" xfId="14361"/>
    <cellStyle name="Normal 3 2 5 6 2 3" xfId="14362"/>
    <cellStyle name="Normal 3 2 5 6 2 4" xfId="14363"/>
    <cellStyle name="Normal 3 2 5 6 2 5" xfId="45736"/>
    <cellStyle name="Normal 3 2 5 6 3" xfId="14364"/>
    <cellStyle name="Normal 3 2 5 6 3 2" xfId="45737"/>
    <cellStyle name="Normal 3 2 5 6 4" xfId="14365"/>
    <cellStyle name="Normal 3 2 5 6 5" xfId="14366"/>
    <cellStyle name="Normal 3 2 5 6 6" xfId="45735"/>
    <cellStyle name="Normal 3 2 5 7" xfId="14367"/>
    <cellStyle name="Normal 3 2 5 7 2" xfId="14368"/>
    <cellStyle name="Normal 3 2 5 7 3" xfId="14369"/>
    <cellStyle name="Normal 3 2 5 7 4" xfId="14370"/>
    <cellStyle name="Normal 3 2 5 7 5" xfId="45738"/>
    <cellStyle name="Normal 3 2 5 8" xfId="14371"/>
    <cellStyle name="Normal 3 2 5 8 2" xfId="45739"/>
    <cellStyle name="Normal 3 2 5 9" xfId="14372"/>
    <cellStyle name="Normal 3 2 5 9 2" xfId="45740"/>
    <cellStyle name="Normal 3 2 5_PORTFOLIO" xfId="59036"/>
    <cellStyle name="Normal 3 2 6" xfId="14373"/>
    <cellStyle name="Normal 3 2 6 10" xfId="25925"/>
    <cellStyle name="Normal 3 2 6 10 2" xfId="45741"/>
    <cellStyle name="Normal 3 2 6 10 3" xfId="45742"/>
    <cellStyle name="Normal 3 2 6 11" xfId="45743"/>
    <cellStyle name="Normal 3 2 6 11 2" xfId="45744"/>
    <cellStyle name="Normal 3 2 6 11 3" xfId="45745"/>
    <cellStyle name="Normal 3 2 6 12" xfId="45746"/>
    <cellStyle name="Normal 3 2 6 13" xfId="45747"/>
    <cellStyle name="Normal 3 2 6 14" xfId="45748"/>
    <cellStyle name="Normal 3 2 6 15" xfId="23115"/>
    <cellStyle name="Normal 3 2 6 2" xfId="14374"/>
    <cellStyle name="Normal 3 2 6 2 10" xfId="25926"/>
    <cellStyle name="Normal 3 2 6 2 10 2" xfId="45749"/>
    <cellStyle name="Normal 3 2 6 2 10 3" xfId="45750"/>
    <cellStyle name="Normal 3 2 6 2 11" xfId="45751"/>
    <cellStyle name="Normal 3 2 6 2 11 2" xfId="45752"/>
    <cellStyle name="Normal 3 2 6 2 11 3" xfId="45753"/>
    <cellStyle name="Normal 3 2 6 2 12" xfId="45754"/>
    <cellStyle name="Normal 3 2 6 2 13" xfId="45755"/>
    <cellStyle name="Normal 3 2 6 2 14" xfId="45756"/>
    <cellStyle name="Normal 3 2 6 2 15" xfId="23926"/>
    <cellStyle name="Normal 3 2 6 2 2" xfId="14375"/>
    <cellStyle name="Normal 3 2 6 2 2 2" xfId="14376"/>
    <cellStyle name="Normal 3 2 6 2 2 2 2" xfId="45757"/>
    <cellStyle name="Normal 3 2 6 2 2 2 3" xfId="45758"/>
    <cellStyle name="Normal 3 2 6 2 2 3" xfId="45759"/>
    <cellStyle name="Normal 3 2 6 2 2 4" xfId="45760"/>
    <cellStyle name="Normal 3 2 6 2 2_PORTFOLIO" xfId="59037"/>
    <cellStyle name="Normal 3 2 6 2 3" xfId="14377"/>
    <cellStyle name="Normal 3 2 6 2 3 2" xfId="45761"/>
    <cellStyle name="Normal 3 2 6 2 3 3" xfId="45762"/>
    <cellStyle name="Normal 3 2 6 2 4" xfId="14378"/>
    <cellStyle name="Normal 3 2 6 2 4 2" xfId="45763"/>
    <cellStyle name="Normal 3 2 6 2 4 3" xfId="45764"/>
    <cellStyle name="Normal 3 2 6 2 5" xfId="14379"/>
    <cellStyle name="Normal 3 2 6 2 5 2" xfId="45765"/>
    <cellStyle name="Normal 3 2 6 2 5 3" xfId="45766"/>
    <cellStyle name="Normal 3 2 6 2 6" xfId="14380"/>
    <cellStyle name="Normal 3 2 6 2 6 2" xfId="45767"/>
    <cellStyle name="Normal 3 2 6 2 6 3" xfId="45768"/>
    <cellStyle name="Normal 3 2 6 2 7" xfId="14381"/>
    <cellStyle name="Normal 3 2 6 2 7 2" xfId="45769"/>
    <cellStyle name="Normal 3 2 6 2 7 3" xfId="45770"/>
    <cellStyle name="Normal 3 2 6 2 8" xfId="14382"/>
    <cellStyle name="Normal 3 2 6 2 8 2" xfId="45771"/>
    <cellStyle name="Normal 3 2 6 2 8 3" xfId="45772"/>
    <cellStyle name="Normal 3 2 6 2 9" xfId="26238"/>
    <cellStyle name="Normal 3 2 6 2 9 2" xfId="45773"/>
    <cellStyle name="Normal 3 2 6 2 9 3" xfId="45774"/>
    <cellStyle name="Normal 3 2 6 2_PORTFOLIO" xfId="59038"/>
    <cellStyle name="Normal 3 2 6 3" xfId="14383"/>
    <cellStyle name="Normal 3 2 6 3 2" xfId="14384"/>
    <cellStyle name="Normal 3 2 6 3 2 2" xfId="45775"/>
    <cellStyle name="Normal 3 2 6 3 2 3" xfId="45776"/>
    <cellStyle name="Normal 3 2 6 3 3" xfId="26293"/>
    <cellStyle name="Normal 3 2 6 3 3 2" xfId="45777"/>
    <cellStyle name="Normal 3 2 6 3 3 3" xfId="45778"/>
    <cellStyle name="Normal 3 2 6 3 4" xfId="25927"/>
    <cellStyle name="Normal 3 2 6 3 4 2" xfId="45779"/>
    <cellStyle name="Normal 3 2 6 3 4 3" xfId="45780"/>
    <cellStyle name="Normal 3 2 6 3 5" xfId="45781"/>
    <cellStyle name="Normal 3 2 6 3 5 2" xfId="45782"/>
    <cellStyle name="Normal 3 2 6 3 5 3" xfId="45783"/>
    <cellStyle name="Normal 3 2 6 3 6" xfId="45784"/>
    <cellStyle name="Normal 3 2 6 3 7" xfId="45785"/>
    <cellStyle name="Normal 3 2 6 3 8" xfId="45786"/>
    <cellStyle name="Normal 3 2 6 3 9" xfId="25345"/>
    <cellStyle name="Normal 3 2 6 3_PORTFOLIO" xfId="59039"/>
    <cellStyle name="Normal 3 2 6 4" xfId="14385"/>
    <cellStyle name="Normal 3 2 6 4 2" xfId="45787"/>
    <cellStyle name="Normal 3 2 6 4 3" xfId="45788"/>
    <cellStyle name="Normal 3 2 6 5" xfId="14386"/>
    <cellStyle name="Normal 3 2 6 5 2" xfId="45789"/>
    <cellStyle name="Normal 3 2 6 5 3" xfId="45790"/>
    <cellStyle name="Normal 3 2 6 6" xfId="14387"/>
    <cellStyle name="Normal 3 2 6 6 2" xfId="45791"/>
    <cellStyle name="Normal 3 2 6 6 3" xfId="45792"/>
    <cellStyle name="Normal 3 2 6 7" xfId="14388"/>
    <cellStyle name="Normal 3 2 6 7 2" xfId="45793"/>
    <cellStyle name="Normal 3 2 6 7 3" xfId="45794"/>
    <cellStyle name="Normal 3 2 6 8" xfId="14389"/>
    <cellStyle name="Normal 3 2 6 8 2" xfId="45795"/>
    <cellStyle name="Normal 3 2 6 8 3" xfId="45796"/>
    <cellStyle name="Normal 3 2 6 9" xfId="14390"/>
    <cellStyle name="Normal 3 2 6 9 2" xfId="45797"/>
    <cellStyle name="Normal 3 2 6 9 3" xfId="45798"/>
    <cellStyle name="Normal 3 2 6 9 4" xfId="26110"/>
    <cellStyle name="Normal 3 2 6_PORTFOLIO" xfId="59040"/>
    <cellStyle name="Normal 3 2 7" xfId="14391"/>
    <cellStyle name="Normal 3 2 7 10" xfId="14392"/>
    <cellStyle name="Normal 3 2 7 11" xfId="23116"/>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2 6" xfId="45800"/>
    <cellStyle name="Normal 3 2 7 2 2 3" xfId="14403"/>
    <cellStyle name="Normal 3 2 7 2 2 3 2" xfId="14404"/>
    <cellStyle name="Normal 3 2 7 2 2 3 3" xfId="14405"/>
    <cellStyle name="Normal 3 2 7 2 2 3 4" xfId="14406"/>
    <cellStyle name="Normal 3 2 7 2 2 3 5" xfId="45801"/>
    <cellStyle name="Normal 3 2 7 2 2 4" xfId="14407"/>
    <cellStyle name="Normal 3 2 7 2 2 5" xfId="14408"/>
    <cellStyle name="Normal 3 2 7 2 2 6" xfId="14409"/>
    <cellStyle name="Normal 3 2 7 2 2 7" xfId="4579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3 7" xfId="45802"/>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4 6" xfId="4580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2 9" xfId="23927"/>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2 5" xfId="45805"/>
    <cellStyle name="Normal 3 2 7 3 2 3" xfId="14447"/>
    <cellStyle name="Normal 3 2 7 3 2 3 2" xfId="45806"/>
    <cellStyle name="Normal 3 2 7 3 2 4" xfId="14448"/>
    <cellStyle name="Normal 3 2 7 3 2 5" xfId="14449"/>
    <cellStyle name="Normal 3 2 7 3 2 6" xfId="45804"/>
    <cellStyle name="Normal 3 2 7 3 3" xfId="14450"/>
    <cellStyle name="Normal 3 2 7 3 3 2" xfId="14451"/>
    <cellStyle name="Normal 3 2 7 3 3 3" xfId="14452"/>
    <cellStyle name="Normal 3 2 7 3 3 4" xfId="14453"/>
    <cellStyle name="Normal 3 2 7 3 3 5" xfId="45807"/>
    <cellStyle name="Normal 3 2 7 3 4" xfId="14454"/>
    <cellStyle name="Normal 3 2 7 3 4 2" xfId="45808"/>
    <cellStyle name="Normal 3 2 7 3 5" xfId="14455"/>
    <cellStyle name="Normal 3 2 7 3 6" xfId="14456"/>
    <cellStyle name="Normal 3 2 7 3 7" xfId="2534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2 6" xfId="45809"/>
    <cellStyle name="Normal 3 2 7 4 3" xfId="14466"/>
    <cellStyle name="Normal 3 2 7 4 3 2" xfId="14467"/>
    <cellStyle name="Normal 3 2 7 4 3 3" xfId="14468"/>
    <cellStyle name="Normal 3 2 7 4 3 4" xfId="14469"/>
    <cellStyle name="Normal 3 2 7 4 3 5" xfId="45810"/>
    <cellStyle name="Normal 3 2 7 4 4" xfId="14470"/>
    <cellStyle name="Normal 3 2 7 4 5" xfId="14471"/>
    <cellStyle name="Normal 3 2 7 4 6" xfId="14472"/>
    <cellStyle name="Normal 3 2 7 4 7" xfId="26111"/>
    <cellStyle name="Normal 3 2 7 5" xfId="14473"/>
    <cellStyle name="Normal 3 2 7 5 2" xfId="45811"/>
    <cellStyle name="Normal 3 2 7 5 3" xfId="45812"/>
    <cellStyle name="Normal 3 2 7 6" xfId="14474"/>
    <cellStyle name="Normal 3 2 7 6 2" xfId="14475"/>
    <cellStyle name="Normal 3 2 7 6 2 2" xfId="14476"/>
    <cellStyle name="Normal 3 2 7 6 2 3" xfId="14477"/>
    <cellStyle name="Normal 3 2 7 6 2 4" xfId="14478"/>
    <cellStyle name="Normal 3 2 7 6 2 5" xfId="45814"/>
    <cellStyle name="Normal 3 2 7 6 3" xfId="14479"/>
    <cellStyle name="Normal 3 2 7 6 3 2" xfId="45815"/>
    <cellStyle name="Normal 3 2 7 6 4" xfId="14480"/>
    <cellStyle name="Normal 3 2 7 6 5" xfId="14481"/>
    <cellStyle name="Normal 3 2 7 6 6" xfId="45813"/>
    <cellStyle name="Normal 3 2 7 7" xfId="14482"/>
    <cellStyle name="Normal 3 2 7 7 2" xfId="14483"/>
    <cellStyle name="Normal 3 2 7 7 3" xfId="14484"/>
    <cellStyle name="Normal 3 2 7 7 4" xfId="14485"/>
    <cellStyle name="Normal 3 2 7 7 5" xfId="45816"/>
    <cellStyle name="Normal 3 2 7 8" xfId="14486"/>
    <cellStyle name="Normal 3 2 7 8 2" xfId="45817"/>
    <cellStyle name="Normal 3 2 7 9" xfId="14487"/>
    <cellStyle name="Normal 3 2 7 9 2" xfId="45818"/>
    <cellStyle name="Normal 3 2 7_PORTFOLIO" xfId="59041"/>
    <cellStyle name="Normal 3 2 8" xfId="14488"/>
    <cellStyle name="Normal 3 2 8 10" xfId="23117"/>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2 5" xfId="45820"/>
    <cellStyle name="Normal 3 2 8 2 2 3" xfId="14495"/>
    <cellStyle name="Normal 3 2 8 2 2 3 2" xfId="45821"/>
    <cellStyle name="Normal 3 2 8 2 2 4" xfId="14496"/>
    <cellStyle name="Normal 3 2 8 2 2 5" xfId="14497"/>
    <cellStyle name="Normal 3 2 8 2 2 6" xfId="45819"/>
    <cellStyle name="Normal 3 2 8 2 3" xfId="14498"/>
    <cellStyle name="Normal 3 2 8 2 3 2" xfId="14499"/>
    <cellStyle name="Normal 3 2 8 2 3 3" xfId="14500"/>
    <cellStyle name="Normal 3 2 8 2 3 4" xfId="14501"/>
    <cellStyle name="Normal 3 2 8 2 3 5" xfId="45822"/>
    <cellStyle name="Normal 3 2 8 2 4" xfId="14502"/>
    <cellStyle name="Normal 3 2 8 2 4 2" xfId="45823"/>
    <cellStyle name="Normal 3 2 8 2 5" xfId="14503"/>
    <cellStyle name="Normal 3 2 8 2 6" xfId="14504"/>
    <cellStyle name="Normal 3 2 8 2 7" xfId="23928"/>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2 5" xfId="45825"/>
    <cellStyle name="Normal 3 2 8 3 2 3" xfId="14511"/>
    <cellStyle name="Normal 3 2 8 3 2 3 2" xfId="45826"/>
    <cellStyle name="Normal 3 2 8 3 2 4" xfId="14512"/>
    <cellStyle name="Normal 3 2 8 3 2 5" xfId="14513"/>
    <cellStyle name="Normal 3 2 8 3 2 6" xfId="45824"/>
    <cellStyle name="Normal 3 2 8 3 3" xfId="14514"/>
    <cellStyle name="Normal 3 2 8 3 3 2" xfId="14515"/>
    <cellStyle name="Normal 3 2 8 3 3 3" xfId="14516"/>
    <cellStyle name="Normal 3 2 8 3 3 4" xfId="14517"/>
    <cellStyle name="Normal 3 2 8 3 3 5" xfId="45827"/>
    <cellStyle name="Normal 3 2 8 3 4" xfId="14518"/>
    <cellStyle name="Normal 3 2 8 3 4 2" xfId="45828"/>
    <cellStyle name="Normal 3 2 8 3 5" xfId="14519"/>
    <cellStyle name="Normal 3 2 8 3 6" xfId="14520"/>
    <cellStyle name="Normal 3 2 8 3 7" xfId="25347"/>
    <cellStyle name="Normal 3 2 8 4" xfId="14521"/>
    <cellStyle name="Normal 3 2 8 4 2" xfId="45829"/>
    <cellStyle name="Normal 3 2 8 4 3" xfId="45830"/>
    <cellStyle name="Normal 3 2 8 4 4" xfId="26112"/>
    <cellStyle name="Normal 3 2 8 5" xfId="14522"/>
    <cellStyle name="Normal 3 2 8 5 2" xfId="14523"/>
    <cellStyle name="Normal 3 2 8 5 2 2" xfId="14524"/>
    <cellStyle name="Normal 3 2 8 5 2 3" xfId="14525"/>
    <cellStyle name="Normal 3 2 8 5 2 4" xfId="14526"/>
    <cellStyle name="Normal 3 2 8 5 2 5" xfId="45831"/>
    <cellStyle name="Normal 3 2 8 5 3" xfId="14527"/>
    <cellStyle name="Normal 3 2 8 5 3 2" xfId="45832"/>
    <cellStyle name="Normal 3 2 8 5 4" xfId="14528"/>
    <cellStyle name="Normal 3 2 8 5 5" xfId="14529"/>
    <cellStyle name="Normal 3 2 8 5 6" xfId="25928"/>
    <cellStyle name="Normal 3 2 8 6" xfId="14530"/>
    <cellStyle name="Normal 3 2 8 6 2" xfId="14531"/>
    <cellStyle name="Normal 3 2 8 6 2 2" xfId="45834"/>
    <cellStyle name="Normal 3 2 8 6 3" xfId="14532"/>
    <cellStyle name="Normal 3 2 8 6 3 2" xfId="45835"/>
    <cellStyle name="Normal 3 2 8 6 4" xfId="14533"/>
    <cellStyle name="Normal 3 2 8 6 5" xfId="45833"/>
    <cellStyle name="Normal 3 2 8 7" xfId="14534"/>
    <cellStyle name="Normal 3 2 8 7 2" xfId="45836"/>
    <cellStyle name="Normal 3 2 8 8" xfId="14535"/>
    <cellStyle name="Normal 3 2 8 8 2" xfId="45837"/>
    <cellStyle name="Normal 3 2 8 9" xfId="14536"/>
    <cellStyle name="Normal 3 2 8 9 2" xfId="45838"/>
    <cellStyle name="Normal 3 2 8_PORTFOLIO" xfId="59042"/>
    <cellStyle name="Normal 3 2 9" xfId="14537"/>
    <cellStyle name="Normal 3 2 9 10" xfId="23118"/>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2 5" xfId="45840"/>
    <cellStyle name="Normal 3 2 9 2 2 3" xfId="14544"/>
    <cellStyle name="Normal 3 2 9 2 2 3 2" xfId="45841"/>
    <cellStyle name="Normal 3 2 9 2 2 4" xfId="14545"/>
    <cellStyle name="Normal 3 2 9 2 2 5" xfId="14546"/>
    <cellStyle name="Normal 3 2 9 2 2 6" xfId="45839"/>
    <cellStyle name="Normal 3 2 9 2 3" xfId="14547"/>
    <cellStyle name="Normal 3 2 9 2 3 2" xfId="14548"/>
    <cellStyle name="Normal 3 2 9 2 3 3" xfId="14549"/>
    <cellStyle name="Normal 3 2 9 2 3 4" xfId="14550"/>
    <cellStyle name="Normal 3 2 9 2 3 5" xfId="45842"/>
    <cellStyle name="Normal 3 2 9 2 4" xfId="14551"/>
    <cellStyle name="Normal 3 2 9 2 4 2" xfId="45843"/>
    <cellStyle name="Normal 3 2 9 2 5" xfId="14552"/>
    <cellStyle name="Normal 3 2 9 2 6" xfId="14553"/>
    <cellStyle name="Normal 3 2 9 2 7" xfId="23929"/>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2 5" xfId="45845"/>
    <cellStyle name="Normal 3 2 9 3 2 3" xfId="14560"/>
    <cellStyle name="Normal 3 2 9 3 2 3 2" xfId="45846"/>
    <cellStyle name="Normal 3 2 9 3 2 4" xfId="14561"/>
    <cellStyle name="Normal 3 2 9 3 2 5" xfId="14562"/>
    <cellStyle name="Normal 3 2 9 3 2 6" xfId="45844"/>
    <cellStyle name="Normal 3 2 9 3 3" xfId="14563"/>
    <cellStyle name="Normal 3 2 9 3 3 2" xfId="14564"/>
    <cellStyle name="Normal 3 2 9 3 3 3" xfId="14565"/>
    <cellStyle name="Normal 3 2 9 3 3 4" xfId="14566"/>
    <cellStyle name="Normal 3 2 9 3 3 5" xfId="45847"/>
    <cellStyle name="Normal 3 2 9 3 4" xfId="14567"/>
    <cellStyle name="Normal 3 2 9 3 4 2" xfId="45848"/>
    <cellStyle name="Normal 3 2 9 3 5" xfId="14568"/>
    <cellStyle name="Normal 3 2 9 3 6" xfId="14569"/>
    <cellStyle name="Normal 3 2 9 3 7" xfId="25348"/>
    <cellStyle name="Normal 3 2 9 4" xfId="14570"/>
    <cellStyle name="Normal 3 2 9 4 2" xfId="45849"/>
    <cellStyle name="Normal 3 2 9 4 3" xfId="45850"/>
    <cellStyle name="Normal 3 2 9 4 4" xfId="26113"/>
    <cellStyle name="Normal 3 2 9 5" xfId="14571"/>
    <cellStyle name="Normal 3 2 9 5 2" xfId="14572"/>
    <cellStyle name="Normal 3 2 9 5 2 2" xfId="14573"/>
    <cellStyle name="Normal 3 2 9 5 2 3" xfId="14574"/>
    <cellStyle name="Normal 3 2 9 5 2 4" xfId="14575"/>
    <cellStyle name="Normal 3 2 9 5 2 5" xfId="45851"/>
    <cellStyle name="Normal 3 2 9 5 3" xfId="14576"/>
    <cellStyle name="Normal 3 2 9 5 3 2" xfId="45852"/>
    <cellStyle name="Normal 3 2 9 5 4" xfId="14577"/>
    <cellStyle name="Normal 3 2 9 5 5" xfId="14578"/>
    <cellStyle name="Normal 3 2 9 5 6" xfId="25929"/>
    <cellStyle name="Normal 3 2 9 6" xfId="14579"/>
    <cellStyle name="Normal 3 2 9 6 2" xfId="14580"/>
    <cellStyle name="Normal 3 2 9 6 2 2" xfId="45854"/>
    <cellStyle name="Normal 3 2 9 6 3" xfId="14581"/>
    <cellStyle name="Normal 3 2 9 6 3 2" xfId="45855"/>
    <cellStyle name="Normal 3 2 9 6 4" xfId="14582"/>
    <cellStyle name="Normal 3 2 9 6 5" xfId="45853"/>
    <cellStyle name="Normal 3 2 9 7" xfId="14583"/>
    <cellStyle name="Normal 3 2 9 7 2" xfId="45856"/>
    <cellStyle name="Normal 3 2 9 8" xfId="14584"/>
    <cellStyle name="Normal 3 2 9 8 2" xfId="45857"/>
    <cellStyle name="Normal 3 2 9 9" xfId="14585"/>
    <cellStyle name="Normal 3 2 9 9 2" xfId="45858"/>
    <cellStyle name="Normal 3 2 9_PORTFOLIO" xfId="59043"/>
    <cellStyle name="Normal 3 2_Guarantees" xfId="14586"/>
    <cellStyle name="Normal 3 20" xfId="14587"/>
    <cellStyle name="Normal 3 20 10" xfId="45859"/>
    <cellStyle name="Normal 3 20 11" xfId="23383"/>
    <cellStyle name="Normal 3 20 2" xfId="14588"/>
    <cellStyle name="Normal 3 20 2 2" xfId="14589"/>
    <cellStyle name="Normal 3 20 2 2 2" xfId="14590"/>
    <cellStyle name="Normal 3 20 2 2 2 2" xfId="45861"/>
    <cellStyle name="Normal 3 20 2 2 2 3" xfId="45862"/>
    <cellStyle name="Normal 3 20 2 2 2 4" xfId="45860"/>
    <cellStyle name="Normal 3 20 2 2 3" xfId="14591"/>
    <cellStyle name="Normal 3 20 2 2 3 2" xfId="45863"/>
    <cellStyle name="Normal 3 20 2 2 4" xfId="14592"/>
    <cellStyle name="Normal 3 20 2 2 4 2" xfId="45864"/>
    <cellStyle name="Normal 3 20 2 2 5" xfId="25349"/>
    <cellStyle name="Normal 3 20 2 3" xfId="14593"/>
    <cellStyle name="Normal 3 20 2 3 2" xfId="45866"/>
    <cellStyle name="Normal 3 20 2 3 3" xfId="45867"/>
    <cellStyle name="Normal 3 20 2 3 4" xfId="45865"/>
    <cellStyle name="Normal 3 20 2 4" xfId="14594"/>
    <cellStyle name="Normal 3 20 2 4 2" xfId="45868"/>
    <cellStyle name="Normal 3 20 2 5" xfId="14595"/>
    <cellStyle name="Normal 3 20 2 5 2" xfId="45869"/>
    <cellStyle name="Normal 3 20 2 6" xfId="45870"/>
    <cellStyle name="Normal 3 20 2 7" xfId="24180"/>
    <cellStyle name="Normal 3 20 3" xfId="14596"/>
    <cellStyle name="Normal 3 20 3 2" xfId="45871"/>
    <cellStyle name="Normal 3 20 3 3" xfId="45872"/>
    <cellStyle name="Normal 3 20 3 4" xfId="25350"/>
    <cellStyle name="Normal 3 20 4" xfId="14597"/>
    <cellStyle name="Normal 3 20 4 2" xfId="14598"/>
    <cellStyle name="Normal 3 20 4 2 2" xfId="45873"/>
    <cellStyle name="Normal 3 20 4 3" xfId="14599"/>
    <cellStyle name="Normal 3 20 4 3 2" xfId="45874"/>
    <cellStyle name="Normal 3 20 4 4" xfId="14600"/>
    <cellStyle name="Normal 3 20 4 5" xfId="25351"/>
    <cellStyle name="Normal 3 20 5" xfId="14601"/>
    <cellStyle name="Normal 3 20 5 2" xfId="45875"/>
    <cellStyle name="Normal 3 20 5 3" xfId="45876"/>
    <cellStyle name="Normal 3 20 5 4" xfId="25352"/>
    <cellStyle name="Normal 3 20 6" xfId="14602"/>
    <cellStyle name="Normal 3 20 6 2" xfId="45877"/>
    <cellStyle name="Normal 3 20 6 2 2" xfId="45878"/>
    <cellStyle name="Normal 3 20 6 2 3" xfId="45879"/>
    <cellStyle name="Normal 3 20 6 3" xfId="45880"/>
    <cellStyle name="Normal 3 20 6 4" xfId="45881"/>
    <cellStyle name="Normal 3 20 6 5" xfId="25353"/>
    <cellStyle name="Normal 3 20 7" xfId="14603"/>
    <cellStyle name="Normal 3 20 7 2" xfId="45883"/>
    <cellStyle name="Normal 3 20 7 3" xfId="45884"/>
    <cellStyle name="Normal 3 20 7 4" xfId="45882"/>
    <cellStyle name="Normal 3 20 8" xfId="45885"/>
    <cellStyle name="Normal 3 20 9" xfId="45886"/>
    <cellStyle name="Normal 3 21" xfId="14604"/>
    <cellStyle name="Normal 3 21 10" xfId="45887"/>
    <cellStyle name="Normal 3 21 11" xfId="23384"/>
    <cellStyle name="Normal 3 21 2" xfId="14605"/>
    <cellStyle name="Normal 3 21 2 2" xfId="14606"/>
    <cellStyle name="Normal 3 21 2 2 2" xfId="14607"/>
    <cellStyle name="Normal 3 21 2 2 2 2" xfId="45889"/>
    <cellStyle name="Normal 3 21 2 2 2 3" xfId="45890"/>
    <cellStyle name="Normal 3 21 2 2 2 4" xfId="45888"/>
    <cellStyle name="Normal 3 21 2 2 3" xfId="14608"/>
    <cellStyle name="Normal 3 21 2 2 3 2" xfId="45891"/>
    <cellStyle name="Normal 3 21 2 2 4" xfId="14609"/>
    <cellStyle name="Normal 3 21 2 2 4 2" xfId="45892"/>
    <cellStyle name="Normal 3 21 2 2 5" xfId="25354"/>
    <cellStyle name="Normal 3 21 2 3" xfId="14610"/>
    <cellStyle name="Normal 3 21 2 3 2" xfId="45894"/>
    <cellStyle name="Normal 3 21 2 3 3" xfId="45895"/>
    <cellStyle name="Normal 3 21 2 3 4" xfId="45893"/>
    <cellStyle name="Normal 3 21 2 4" xfId="14611"/>
    <cellStyle name="Normal 3 21 2 4 2" xfId="45896"/>
    <cellStyle name="Normal 3 21 2 5" xfId="14612"/>
    <cellStyle name="Normal 3 21 2 5 2" xfId="45897"/>
    <cellStyle name="Normal 3 21 2 6" xfId="45898"/>
    <cellStyle name="Normal 3 21 2 7" xfId="24181"/>
    <cellStyle name="Normal 3 21 3" xfId="14613"/>
    <cellStyle name="Normal 3 21 3 2" xfId="45899"/>
    <cellStyle name="Normal 3 21 3 3" xfId="45900"/>
    <cellStyle name="Normal 3 21 3 4" xfId="25355"/>
    <cellStyle name="Normal 3 21 4" xfId="14614"/>
    <cellStyle name="Normal 3 21 4 2" xfId="14615"/>
    <cellStyle name="Normal 3 21 4 2 2" xfId="45901"/>
    <cellStyle name="Normal 3 21 4 3" xfId="14616"/>
    <cellStyle name="Normal 3 21 4 3 2" xfId="45902"/>
    <cellStyle name="Normal 3 21 4 4" xfId="14617"/>
    <cellStyle name="Normal 3 21 4 5" xfId="25356"/>
    <cellStyle name="Normal 3 21 5" xfId="14618"/>
    <cellStyle name="Normal 3 21 5 2" xfId="45903"/>
    <cellStyle name="Normal 3 21 5 3" xfId="45904"/>
    <cellStyle name="Normal 3 21 5 4" xfId="25357"/>
    <cellStyle name="Normal 3 21 6" xfId="14619"/>
    <cellStyle name="Normal 3 21 6 2" xfId="45905"/>
    <cellStyle name="Normal 3 21 6 2 2" xfId="45906"/>
    <cellStyle name="Normal 3 21 6 2 3" xfId="45907"/>
    <cellStyle name="Normal 3 21 6 3" xfId="45908"/>
    <cellStyle name="Normal 3 21 6 4" xfId="45909"/>
    <cellStyle name="Normal 3 21 6 5" xfId="25358"/>
    <cellStyle name="Normal 3 21 7" xfId="14620"/>
    <cellStyle name="Normal 3 21 7 2" xfId="45911"/>
    <cellStyle name="Normal 3 21 7 3" xfId="45912"/>
    <cellStyle name="Normal 3 21 7 4" xfId="45910"/>
    <cellStyle name="Normal 3 21 8" xfId="45913"/>
    <cellStyle name="Normal 3 21 9" xfId="45914"/>
    <cellStyle name="Normal 3 22" xfId="14621"/>
    <cellStyle name="Normal 3 22 10" xfId="45915"/>
    <cellStyle name="Normal 3 22 11" xfId="23385"/>
    <cellStyle name="Normal 3 22 2" xfId="14622"/>
    <cellStyle name="Normal 3 22 2 2" xfId="14623"/>
    <cellStyle name="Normal 3 22 2 2 2" xfId="14624"/>
    <cellStyle name="Normal 3 22 2 2 2 2" xfId="45917"/>
    <cellStyle name="Normal 3 22 2 2 2 3" xfId="45918"/>
    <cellStyle name="Normal 3 22 2 2 2 4" xfId="45916"/>
    <cellStyle name="Normal 3 22 2 2 3" xfId="14625"/>
    <cellStyle name="Normal 3 22 2 2 3 2" xfId="45919"/>
    <cellStyle name="Normal 3 22 2 2 4" xfId="14626"/>
    <cellStyle name="Normal 3 22 2 2 4 2" xfId="45920"/>
    <cellStyle name="Normal 3 22 2 2 5" xfId="25359"/>
    <cellStyle name="Normal 3 22 2 3" xfId="14627"/>
    <cellStyle name="Normal 3 22 2 3 2" xfId="45922"/>
    <cellStyle name="Normal 3 22 2 3 3" xfId="45923"/>
    <cellStyle name="Normal 3 22 2 3 4" xfId="45921"/>
    <cellStyle name="Normal 3 22 2 4" xfId="14628"/>
    <cellStyle name="Normal 3 22 2 4 2" xfId="45924"/>
    <cellStyle name="Normal 3 22 2 5" xfId="14629"/>
    <cellStyle name="Normal 3 22 2 5 2" xfId="45925"/>
    <cellStyle name="Normal 3 22 2 6" xfId="45926"/>
    <cellStyle name="Normal 3 22 2 7" xfId="24182"/>
    <cellStyle name="Normal 3 22 3" xfId="14630"/>
    <cellStyle name="Normal 3 22 3 2" xfId="45927"/>
    <cellStyle name="Normal 3 22 3 3" xfId="45928"/>
    <cellStyle name="Normal 3 22 3 4" xfId="25360"/>
    <cellStyle name="Normal 3 22 4" xfId="14631"/>
    <cellStyle name="Normal 3 22 4 2" xfId="14632"/>
    <cellStyle name="Normal 3 22 4 2 2" xfId="45929"/>
    <cellStyle name="Normal 3 22 4 3" xfId="14633"/>
    <cellStyle name="Normal 3 22 4 3 2" xfId="45930"/>
    <cellStyle name="Normal 3 22 4 4" xfId="14634"/>
    <cellStyle name="Normal 3 22 4 5" xfId="25361"/>
    <cellStyle name="Normal 3 22 5" xfId="14635"/>
    <cellStyle name="Normal 3 22 5 2" xfId="45931"/>
    <cellStyle name="Normal 3 22 5 3" xfId="45932"/>
    <cellStyle name="Normal 3 22 5 4" xfId="25362"/>
    <cellStyle name="Normal 3 22 6" xfId="14636"/>
    <cellStyle name="Normal 3 22 6 2" xfId="45933"/>
    <cellStyle name="Normal 3 22 6 2 2" xfId="45934"/>
    <cellStyle name="Normal 3 22 6 2 3" xfId="45935"/>
    <cellStyle name="Normal 3 22 6 3" xfId="45936"/>
    <cellStyle name="Normal 3 22 6 4" xfId="45937"/>
    <cellStyle name="Normal 3 22 6 5" xfId="25363"/>
    <cellStyle name="Normal 3 22 7" xfId="14637"/>
    <cellStyle name="Normal 3 22 7 2" xfId="45939"/>
    <cellStyle name="Normal 3 22 7 3" xfId="45940"/>
    <cellStyle name="Normal 3 22 7 4" xfId="45938"/>
    <cellStyle name="Normal 3 22 8" xfId="45941"/>
    <cellStyle name="Normal 3 22 9" xfId="45942"/>
    <cellStyle name="Normal 3 23" xfId="14638"/>
    <cellStyle name="Normal 3 23 2" xfId="14639"/>
    <cellStyle name="Normal 3 23 2 2" xfId="14640"/>
    <cellStyle name="Normal 3 23 2 2 2" xfId="14641"/>
    <cellStyle name="Normal 3 23 2 2 2 2" xfId="45944"/>
    <cellStyle name="Normal 3 23 2 2 2 3" xfId="45945"/>
    <cellStyle name="Normal 3 23 2 2 2 4" xfId="45943"/>
    <cellStyle name="Normal 3 23 2 2 3" xfId="14642"/>
    <cellStyle name="Normal 3 23 2 2 3 2" xfId="45946"/>
    <cellStyle name="Normal 3 23 2 2 4" xfId="14643"/>
    <cellStyle name="Normal 3 23 2 2 4 2" xfId="45947"/>
    <cellStyle name="Normal 3 23 2 2 5" xfId="25364"/>
    <cellStyle name="Normal 3 23 2 3" xfId="14644"/>
    <cellStyle name="Normal 3 23 2 3 2" xfId="45949"/>
    <cellStyle name="Normal 3 23 2 3 3" xfId="45950"/>
    <cellStyle name="Normal 3 23 2 3 4" xfId="45948"/>
    <cellStyle name="Normal 3 23 2 4" xfId="14645"/>
    <cellStyle name="Normal 3 23 2 4 2" xfId="45951"/>
    <cellStyle name="Normal 3 23 2 5" xfId="14646"/>
    <cellStyle name="Normal 3 23 2 5 2" xfId="45952"/>
    <cellStyle name="Normal 3 23 2 6" xfId="45953"/>
    <cellStyle name="Normal 3 23 2 7" xfId="24183"/>
    <cellStyle name="Normal 3 23 3" xfId="14647"/>
    <cellStyle name="Normal 3 23 3 2" xfId="14648"/>
    <cellStyle name="Normal 3 23 3 2 2" xfId="45954"/>
    <cellStyle name="Normal 3 23 3 3" xfId="14649"/>
    <cellStyle name="Normal 3 23 3 3 2" xfId="45955"/>
    <cellStyle name="Normal 3 23 3 4" xfId="14650"/>
    <cellStyle name="Normal 3 23 3 5" xfId="25365"/>
    <cellStyle name="Normal 3 23 4" xfId="14651"/>
    <cellStyle name="Normal 3 23 4 2" xfId="45956"/>
    <cellStyle name="Normal 3 23 4 3" xfId="45957"/>
    <cellStyle name="Normal 3 23 4 4" xfId="25366"/>
    <cellStyle name="Normal 3 23 5" xfId="14652"/>
    <cellStyle name="Normal 3 23 5 2" xfId="45958"/>
    <cellStyle name="Normal 3 23 5 3" xfId="45959"/>
    <cellStyle name="Normal 3 23 5 4" xfId="25367"/>
    <cellStyle name="Normal 3 23 6" xfId="14653"/>
    <cellStyle name="Normal 3 23 6 2" xfId="45960"/>
    <cellStyle name="Normal 3 23 6 2 2" xfId="45961"/>
    <cellStyle name="Normal 3 23 6 2 3" xfId="45962"/>
    <cellStyle name="Normal 3 23 6 3" xfId="45963"/>
    <cellStyle name="Normal 3 23 6 4" xfId="45964"/>
    <cellStyle name="Normal 3 23 6 5" xfId="25368"/>
    <cellStyle name="Normal 3 23 7" xfId="45965"/>
    <cellStyle name="Normal 3 23 8" xfId="45966"/>
    <cellStyle name="Normal 3 23 9" xfId="23386"/>
    <cellStyle name="Normal 3 24" xfId="14654"/>
    <cellStyle name="Normal 3 24 2" xfId="14655"/>
    <cellStyle name="Normal 3 24 2 2" xfId="14656"/>
    <cellStyle name="Normal 3 24 2 2 2" xfId="14657"/>
    <cellStyle name="Normal 3 24 2 2 2 2" xfId="45968"/>
    <cellStyle name="Normal 3 24 2 2 2 3" xfId="45969"/>
    <cellStyle name="Normal 3 24 2 2 2 4" xfId="45967"/>
    <cellStyle name="Normal 3 24 2 2 3" xfId="14658"/>
    <cellStyle name="Normal 3 24 2 2 3 2" xfId="45970"/>
    <cellStyle name="Normal 3 24 2 2 4" xfId="14659"/>
    <cellStyle name="Normal 3 24 2 2 4 2" xfId="45971"/>
    <cellStyle name="Normal 3 24 2 2 5" xfId="25369"/>
    <cellStyle name="Normal 3 24 2 3" xfId="14660"/>
    <cellStyle name="Normal 3 24 2 3 2" xfId="45973"/>
    <cellStyle name="Normal 3 24 2 3 3" xfId="45974"/>
    <cellStyle name="Normal 3 24 2 3 4" xfId="45972"/>
    <cellStyle name="Normal 3 24 2 4" xfId="14661"/>
    <cellStyle name="Normal 3 24 2 4 2" xfId="45975"/>
    <cellStyle name="Normal 3 24 2 5" xfId="14662"/>
    <cellStyle name="Normal 3 24 2 5 2" xfId="45976"/>
    <cellStyle name="Normal 3 24 2 6" xfId="45977"/>
    <cellStyle name="Normal 3 24 2 7" xfId="24184"/>
    <cellStyle name="Normal 3 24 3" xfId="14663"/>
    <cellStyle name="Normal 3 24 3 2" xfId="14664"/>
    <cellStyle name="Normal 3 24 3 2 2" xfId="45978"/>
    <cellStyle name="Normal 3 24 3 3" xfId="14665"/>
    <cellStyle name="Normal 3 24 3 3 2" xfId="45979"/>
    <cellStyle name="Normal 3 24 3 4" xfId="14666"/>
    <cellStyle name="Normal 3 24 3 5" xfId="25370"/>
    <cellStyle name="Normal 3 24 4" xfId="14667"/>
    <cellStyle name="Normal 3 24 4 2" xfId="45980"/>
    <cellStyle name="Normal 3 24 4 3" xfId="45981"/>
    <cellStyle name="Normal 3 24 4 4" xfId="25371"/>
    <cellStyle name="Normal 3 24 5" xfId="14668"/>
    <cellStyle name="Normal 3 24 5 2" xfId="45982"/>
    <cellStyle name="Normal 3 24 5 3" xfId="45983"/>
    <cellStyle name="Normal 3 24 5 4" xfId="25372"/>
    <cellStyle name="Normal 3 24 6" xfId="14669"/>
    <cellStyle name="Normal 3 24 6 2" xfId="45984"/>
    <cellStyle name="Normal 3 24 6 2 2" xfId="45985"/>
    <cellStyle name="Normal 3 24 6 2 3" xfId="45986"/>
    <cellStyle name="Normal 3 24 6 3" xfId="45987"/>
    <cellStyle name="Normal 3 24 6 4" xfId="45988"/>
    <cellStyle name="Normal 3 24 6 5" xfId="25373"/>
    <cellStyle name="Normal 3 24 7" xfId="45989"/>
    <cellStyle name="Normal 3 24 8" xfId="45990"/>
    <cellStyle name="Normal 3 24 9" xfId="23387"/>
    <cellStyle name="Normal 3 25" xfId="14670"/>
    <cellStyle name="Normal 3 25 2" xfId="14671"/>
    <cellStyle name="Normal 3 25 2 2" xfId="14672"/>
    <cellStyle name="Normal 3 25 2 2 2" xfId="14673"/>
    <cellStyle name="Normal 3 25 2 2 2 2" xfId="45992"/>
    <cellStyle name="Normal 3 25 2 2 3" xfId="14674"/>
    <cellStyle name="Normal 3 25 2 2 3 2" xfId="45993"/>
    <cellStyle name="Normal 3 25 2 2 4" xfId="14675"/>
    <cellStyle name="Normal 3 25 2 2 5" xfId="45991"/>
    <cellStyle name="Normal 3 25 2 3" xfId="14676"/>
    <cellStyle name="Normal 3 25 2 3 2" xfId="45994"/>
    <cellStyle name="Normal 3 25 2 4" xfId="14677"/>
    <cellStyle name="Normal 3 25 2 4 2" xfId="45995"/>
    <cellStyle name="Normal 3 25 2 5" xfId="14678"/>
    <cellStyle name="Normal 3 25 2 6" xfId="25374"/>
    <cellStyle name="Normal 3 25 3" xfId="14679"/>
    <cellStyle name="Normal 3 25 3 2" xfId="14680"/>
    <cellStyle name="Normal 3 25 3 2 2" xfId="45997"/>
    <cellStyle name="Normal 3 25 3 3" xfId="14681"/>
    <cellStyle name="Normal 3 25 3 3 2" xfId="45998"/>
    <cellStyle name="Normal 3 25 3 4" xfId="14682"/>
    <cellStyle name="Normal 3 25 3 5" xfId="45996"/>
    <cellStyle name="Normal 3 25 4" xfId="14683"/>
    <cellStyle name="Normal 3 25 4 2" xfId="45999"/>
    <cellStyle name="Normal 3 25 5" xfId="14684"/>
    <cellStyle name="Normal 3 25 5 2" xfId="46000"/>
    <cellStyle name="Normal 3 25 6" xfId="14685"/>
    <cellStyle name="Normal 3 25 7" xfId="23914"/>
    <cellStyle name="Normal 3 26" xfId="14686"/>
    <cellStyle name="Normal 3 26 2" xfId="14687"/>
    <cellStyle name="Normal 3 26 2 2" xfId="14688"/>
    <cellStyle name="Normal 3 26 2 2 2" xfId="14689"/>
    <cellStyle name="Normal 3 26 2 2 3" xfId="14690"/>
    <cellStyle name="Normal 3 26 2 2 4" xfId="14691"/>
    <cellStyle name="Normal 3 26 2 2 5" xfId="46002"/>
    <cellStyle name="Normal 3 26 2 3" xfId="14692"/>
    <cellStyle name="Normal 3 26 2 3 2" xfId="46003"/>
    <cellStyle name="Normal 3 26 2 4" xfId="14693"/>
    <cellStyle name="Normal 3 26 2 5" xfId="14694"/>
    <cellStyle name="Normal 3 26 2 6" xfId="46001"/>
    <cellStyle name="Normal 3 26 3" xfId="14695"/>
    <cellStyle name="Normal 3 26 3 2" xfId="14696"/>
    <cellStyle name="Normal 3 26 3 3" xfId="14697"/>
    <cellStyle name="Normal 3 26 3 4" xfId="14698"/>
    <cellStyle name="Normal 3 26 3 5" xfId="46004"/>
    <cellStyle name="Normal 3 26 4" xfId="14699"/>
    <cellStyle name="Normal 3 26 4 2" xfId="46005"/>
    <cellStyle name="Normal 3 26 5" xfId="14700"/>
    <cellStyle name="Normal 3 26 6" xfId="14701"/>
    <cellStyle name="Normal 3 26 7" xfId="25375"/>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2 6" xfId="46006"/>
    <cellStyle name="Normal 3 27 3" xfId="14711"/>
    <cellStyle name="Normal 3 27 3 2" xfId="14712"/>
    <cellStyle name="Normal 3 27 3 3" xfId="14713"/>
    <cellStyle name="Normal 3 27 3 4" xfId="14714"/>
    <cellStyle name="Normal 3 27 4" xfId="14715"/>
    <cellStyle name="Normal 3 27 4 2" xfId="46007"/>
    <cellStyle name="Normal 3 27 5" xfId="14716"/>
    <cellStyle name="Normal 3 27 5 2" xfId="46008"/>
    <cellStyle name="Normal 3 27 6" xfId="14717"/>
    <cellStyle name="Normal 3 27 7" xfId="26098"/>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2 6" xfId="46009"/>
    <cellStyle name="Normal 3 28 3" xfId="14727"/>
    <cellStyle name="Normal 3 28 3 2" xfId="14728"/>
    <cellStyle name="Normal 3 28 3 3" xfId="14729"/>
    <cellStyle name="Normal 3 28 3 4" xfId="14730"/>
    <cellStyle name="Normal 3 28 3 5" xfId="46010"/>
    <cellStyle name="Normal 3 28 4" xfId="14731"/>
    <cellStyle name="Normal 3 28 4 2" xfId="46011"/>
    <cellStyle name="Normal 3 28 5" xfId="14732"/>
    <cellStyle name="Normal 3 28 6" xfId="14733"/>
    <cellStyle name="Normal 3 28 7" xfId="2590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2 6" xfId="46013"/>
    <cellStyle name="Normal 3 29 3" xfId="14743"/>
    <cellStyle name="Normal 3 29 3 2" xfId="14744"/>
    <cellStyle name="Normal 3 29 3 3" xfId="14745"/>
    <cellStyle name="Normal 3 29 3 4" xfId="14746"/>
    <cellStyle name="Normal 3 29 3 5" xfId="46014"/>
    <cellStyle name="Normal 3 29 4" xfId="14747"/>
    <cellStyle name="Normal 3 29 5" xfId="14748"/>
    <cellStyle name="Normal 3 29 6" xfId="14749"/>
    <cellStyle name="Normal 3 29 7" xfId="46012"/>
    <cellStyle name="Normal 3 3" xfId="14750"/>
    <cellStyle name="Normal 3 3 10" xfId="14751"/>
    <cellStyle name="Normal 3 3 10 2" xfId="14752"/>
    <cellStyle name="Normal 3 3 10 2 2" xfId="46015"/>
    <cellStyle name="Normal 3 3 10 2 2 2" xfId="46016"/>
    <cellStyle name="Normal 3 3 10 2 2 3" xfId="46017"/>
    <cellStyle name="Normal 3 3 10 2 3" xfId="46018"/>
    <cellStyle name="Normal 3 3 10 2 4" xfId="46019"/>
    <cellStyle name="Normal 3 3 10 2 5" xfId="23931"/>
    <cellStyle name="Normal 3 3 10 3" xfId="14753"/>
    <cellStyle name="Normal 3 3 10 3 2" xfId="14754"/>
    <cellStyle name="Normal 3 3 10 3 2 2" xfId="14755"/>
    <cellStyle name="Normal 3 3 10 3 2 2 2" xfId="46021"/>
    <cellStyle name="Normal 3 3 10 3 2 3" xfId="14756"/>
    <cellStyle name="Normal 3 3 10 3 2 3 2" xfId="46022"/>
    <cellStyle name="Normal 3 3 10 3 2 4" xfId="14757"/>
    <cellStyle name="Normal 3 3 10 3 2 5" xfId="46020"/>
    <cellStyle name="Normal 3 3 10 3 3" xfId="14758"/>
    <cellStyle name="Normal 3 3 10 3 3 2" xfId="46023"/>
    <cellStyle name="Normal 3 3 10 3 4" xfId="14759"/>
    <cellStyle name="Normal 3 3 10 3 4 2" xfId="46024"/>
    <cellStyle name="Normal 3 3 10 3 5" xfId="14760"/>
    <cellStyle name="Normal 3 3 10 3 6" xfId="25376"/>
    <cellStyle name="Normal 3 3 10 4" xfId="14761"/>
    <cellStyle name="Normal 3 3 10 4 2" xfId="46026"/>
    <cellStyle name="Normal 3 3 10 4 3" xfId="46027"/>
    <cellStyle name="Normal 3 3 10 4 4" xfId="46025"/>
    <cellStyle name="Normal 3 3 10 5" xfId="14762"/>
    <cellStyle name="Normal 3 3 10 5 2" xfId="14763"/>
    <cellStyle name="Normal 3 3 10 5 3" xfId="14764"/>
    <cellStyle name="Normal 3 3 10 5 4" xfId="14765"/>
    <cellStyle name="Normal 3 3 10 5 5" xfId="46028"/>
    <cellStyle name="Normal 3 3 10 6" xfId="14766"/>
    <cellStyle name="Normal 3 3 10 6 2" xfId="46029"/>
    <cellStyle name="Normal 3 3 10 7" xfId="14767"/>
    <cellStyle name="Normal 3 3 10 7 2" xfId="46030"/>
    <cellStyle name="Normal 3 3 10 8" xfId="14768"/>
    <cellStyle name="Normal 3 3 10 9" xfId="23120"/>
    <cellStyle name="Normal 3 3 11" xfId="14769"/>
    <cellStyle name="Normal 3 3 11 2" xfId="23932"/>
    <cellStyle name="Normal 3 3 11 2 2" xfId="46031"/>
    <cellStyle name="Normal 3 3 11 2 2 2" xfId="46032"/>
    <cellStyle name="Normal 3 3 11 2 2 3" xfId="46033"/>
    <cellStyle name="Normal 3 3 11 2 3" xfId="46034"/>
    <cellStyle name="Normal 3 3 11 2 4" xfId="46035"/>
    <cellStyle name="Normal 3 3 11 3" xfId="25377"/>
    <cellStyle name="Normal 3 3 11 3 2" xfId="46036"/>
    <cellStyle name="Normal 3 3 11 3 2 2" xfId="46037"/>
    <cellStyle name="Normal 3 3 11 3 2 3" xfId="46038"/>
    <cellStyle name="Normal 3 3 11 3 3" xfId="46039"/>
    <cellStyle name="Normal 3 3 11 3 4" xfId="46040"/>
    <cellStyle name="Normal 3 3 11 4" xfId="46041"/>
    <cellStyle name="Normal 3 3 11 4 2" xfId="46042"/>
    <cellStyle name="Normal 3 3 11 4 3" xfId="46043"/>
    <cellStyle name="Normal 3 3 11 5" xfId="46044"/>
    <cellStyle name="Normal 3 3 11 6" xfId="46045"/>
    <cellStyle name="Normal 3 3 11 7" xfId="46046"/>
    <cellStyle name="Normal 3 3 11 8" xfId="23121"/>
    <cellStyle name="Normal 3 3 12" xfId="14770"/>
    <cellStyle name="Normal 3 3 12 2" xfId="14771"/>
    <cellStyle name="Normal 3 3 12 2 2" xfId="14772"/>
    <cellStyle name="Normal 3 3 12 2 2 2" xfId="14773"/>
    <cellStyle name="Normal 3 3 12 2 2 2 2" xfId="46048"/>
    <cellStyle name="Normal 3 3 12 2 2 3" xfId="14774"/>
    <cellStyle name="Normal 3 3 12 2 2 3 2" xfId="46049"/>
    <cellStyle name="Normal 3 3 12 2 2 4" xfId="14775"/>
    <cellStyle name="Normal 3 3 12 2 2 5" xfId="46047"/>
    <cellStyle name="Normal 3 3 12 2 3" xfId="14776"/>
    <cellStyle name="Normal 3 3 12 2 3 2" xfId="46050"/>
    <cellStyle name="Normal 3 3 12 2 4" xfId="14777"/>
    <cellStyle name="Normal 3 3 12 2 4 2" xfId="46051"/>
    <cellStyle name="Normal 3 3 12 2 5" xfId="14778"/>
    <cellStyle name="Normal 3 3 12 2 6" xfId="25378"/>
    <cellStyle name="Normal 3 3 12 3" xfId="14779"/>
    <cellStyle name="Normal 3 3 12 3 2" xfId="46053"/>
    <cellStyle name="Normal 3 3 12 3 3" xfId="46054"/>
    <cellStyle name="Normal 3 3 12 3 4" xfId="46052"/>
    <cellStyle name="Normal 3 3 12 4" xfId="14780"/>
    <cellStyle name="Normal 3 3 12 4 2" xfId="14781"/>
    <cellStyle name="Normal 3 3 12 4 3" xfId="14782"/>
    <cellStyle name="Normal 3 3 12 4 4" xfId="14783"/>
    <cellStyle name="Normal 3 3 12 4 5" xfId="46055"/>
    <cellStyle name="Normal 3 3 12 5" xfId="14784"/>
    <cellStyle name="Normal 3 3 12 5 2" xfId="46056"/>
    <cellStyle name="Normal 3 3 12 6" xfId="14785"/>
    <cellStyle name="Normal 3 3 12 6 2" xfId="46057"/>
    <cellStyle name="Normal 3 3 12 7" xfId="14786"/>
    <cellStyle name="Normal 3 3 12 8" xfId="23930"/>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2 5" xfId="46059"/>
    <cellStyle name="Normal 3 3 13 2 3" xfId="14793"/>
    <cellStyle name="Normal 3 3 13 2 3 2" xfId="46060"/>
    <cellStyle name="Normal 3 3 13 2 4" xfId="14794"/>
    <cellStyle name="Normal 3 3 13 2 5" xfId="14795"/>
    <cellStyle name="Normal 3 3 13 2 6" xfId="46058"/>
    <cellStyle name="Normal 3 3 13 3" xfId="14796"/>
    <cellStyle name="Normal 3 3 13 3 2" xfId="58570"/>
    <cellStyle name="Normal 3 3 13 3 3" xfId="46061"/>
    <cellStyle name="Normal 3 3 13 4" xfId="14797"/>
    <cellStyle name="Normal 3 3 13 4 2" xfId="14798"/>
    <cellStyle name="Normal 3 3 13 4 3" xfId="14799"/>
    <cellStyle name="Normal 3 3 13 4 4" xfId="14800"/>
    <cellStyle name="Normal 3 3 13 4 5" xfId="46062"/>
    <cellStyle name="Normal 3 3 13 5" xfId="14801"/>
    <cellStyle name="Normal 3 3 13 6" xfId="14802"/>
    <cellStyle name="Normal 3 3 13 7" xfId="14803"/>
    <cellStyle name="Normal 3 3 13 8" xfId="25379"/>
    <cellStyle name="Normal 3 3 13_PORTFOLIO" xfId="59044"/>
    <cellStyle name="Normal 3 3 14" xfId="14804"/>
    <cellStyle name="Normal 3 3 14 2" xfId="14805"/>
    <cellStyle name="Normal 3 3 14 2 2" xfId="14806"/>
    <cellStyle name="Normal 3 3 14 2 3" xfId="14807"/>
    <cellStyle name="Normal 3 3 14 2 4" xfId="14808"/>
    <cellStyle name="Normal 3 3 14 2 5" xfId="46063"/>
    <cellStyle name="Normal 3 3 14 3" xfId="14809"/>
    <cellStyle name="Normal 3 3 14 3 2" xfId="46064"/>
    <cellStyle name="Normal 3 3 14 4" xfId="14810"/>
    <cellStyle name="Normal 3 3 14 5" xfId="14811"/>
    <cellStyle name="Normal 3 3 14 6" xfId="26114"/>
    <cellStyle name="Normal 3 3 15" xfId="14812"/>
    <cellStyle name="Normal 3 3 15 2" xfId="14813"/>
    <cellStyle name="Normal 3 3 15 2 2" xfId="46065"/>
    <cellStyle name="Normal 3 3 15 3" xfId="14814"/>
    <cellStyle name="Normal 3 3 15 3 2" xfId="46066"/>
    <cellStyle name="Normal 3 3 15 4" xfId="14815"/>
    <cellStyle name="Normal 3 3 15 5" xfId="25930"/>
    <cellStyle name="Normal 3 3 16" xfId="14816"/>
    <cellStyle name="Normal 3 3 16 2" xfId="46068"/>
    <cellStyle name="Normal 3 3 16 3" xfId="46069"/>
    <cellStyle name="Normal 3 3 16 4" xfId="46067"/>
    <cellStyle name="Normal 3 3 17" xfId="14817"/>
    <cellStyle name="Normal 3 3 17 2" xfId="46070"/>
    <cellStyle name="Normal 3 3 18" xfId="14818"/>
    <cellStyle name="Normal 3 3 18 2" xfId="46071"/>
    <cellStyle name="Normal 3 3 19" xfId="46072"/>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0 6" xfId="23122"/>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11" xfId="23933"/>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2 7" xfId="46074"/>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3 7" xfId="46075"/>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2 9" xfId="46073"/>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2 6" xfId="58571"/>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3 7" xfId="46076"/>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4 7" xfId="46077"/>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2_PORTFOLIO" xfId="59045"/>
    <cellStyle name="Normal 3 3 2 3" xfId="14932"/>
    <cellStyle name="Normal 3 3 2 3 10" xfId="25380"/>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2 7" xfId="4607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3 7" xfId="46080"/>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2 9" xfId="46078"/>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3 7" xfId="46081"/>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4 7" xfId="4608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10" xfId="26115"/>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2 9" xfId="46083"/>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3 7" xfId="46084"/>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2 7" xfId="46085"/>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3 7" xfId="4608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5 9" xfId="2593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2 7" xfId="460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3 7" xfId="46089"/>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6 9" xfId="46087"/>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7 7" xfId="46090"/>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8 7" xfId="46091"/>
    <cellStyle name="Normal 3 3 2 9" xfId="15252"/>
    <cellStyle name="Normal 3 3 2 9 2" xfId="46092"/>
    <cellStyle name="Normal 3 3 2_PORTFOLIO" xfId="59046"/>
    <cellStyle name="Normal 3 3 20" xfId="23119"/>
    <cellStyle name="Normal 3 3 3" xfId="15253"/>
    <cellStyle name="Normal 3 3 3 10" xfId="15254"/>
    <cellStyle name="Normal 3 3 3 10 2" xfId="23123"/>
    <cellStyle name="Normal 3 3 3 11" xfId="22375"/>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2 6" xfId="46094"/>
    <cellStyle name="Normal 3 3 3 2 2 3" xfId="15265"/>
    <cellStyle name="Normal 3 3 3 2 2 3 2" xfId="15266"/>
    <cellStyle name="Normal 3 3 3 2 2 3 3" xfId="15267"/>
    <cellStyle name="Normal 3 3 3 2 2 3 4" xfId="15268"/>
    <cellStyle name="Normal 3 3 3 2 2 3 5" xfId="46095"/>
    <cellStyle name="Normal 3 3 3 2 2 4" xfId="15269"/>
    <cellStyle name="Normal 3 3 3 2 2 5" xfId="15270"/>
    <cellStyle name="Normal 3 3 3 2 2 6" xfId="15271"/>
    <cellStyle name="Normal 3 3 3 2 2 7" xfId="46093"/>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3 7" xfId="46096"/>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4 6" xfId="46097"/>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2 9" xfId="23934"/>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2 5" xfId="46099"/>
    <cellStyle name="Normal 3 3 3 3 2 3" xfId="15309"/>
    <cellStyle name="Normal 3 3 3 3 2 3 2" xfId="46100"/>
    <cellStyle name="Normal 3 3 3 3 2 4" xfId="15310"/>
    <cellStyle name="Normal 3 3 3 3 2 5" xfId="15311"/>
    <cellStyle name="Normal 3 3 3 3 2 6" xfId="46098"/>
    <cellStyle name="Normal 3 3 3 3 3" xfId="15312"/>
    <cellStyle name="Normal 3 3 3 3 3 2" xfId="15313"/>
    <cellStyle name="Normal 3 3 3 3 3 3" xfId="15314"/>
    <cellStyle name="Normal 3 3 3 3 3 4" xfId="15315"/>
    <cellStyle name="Normal 3 3 3 3 3 5" xfId="46101"/>
    <cellStyle name="Normal 3 3 3 3 4" xfId="15316"/>
    <cellStyle name="Normal 3 3 3 3 4 2" xfId="46102"/>
    <cellStyle name="Normal 3 3 3 3 5" xfId="15317"/>
    <cellStyle name="Normal 3 3 3 3 6" xfId="15318"/>
    <cellStyle name="Normal 3 3 3 3 7" xfId="25381"/>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2 6" xfId="46103"/>
    <cellStyle name="Normal 3 3 3 4 3" xfId="15328"/>
    <cellStyle name="Normal 3 3 3 4 3 2" xfId="15329"/>
    <cellStyle name="Normal 3 3 3 4 3 3" xfId="15330"/>
    <cellStyle name="Normal 3 3 3 4 3 4" xfId="15331"/>
    <cellStyle name="Normal 3 3 3 4 3 5" xfId="46104"/>
    <cellStyle name="Normal 3 3 3 4 4" xfId="15332"/>
    <cellStyle name="Normal 3 3 3 4 5" xfId="15333"/>
    <cellStyle name="Normal 3 3 3 4 6" xfId="15334"/>
    <cellStyle name="Normal 3 3 3 4 7" xfId="26116"/>
    <cellStyle name="Normal 3 3 3 5" xfId="15335"/>
    <cellStyle name="Normal 3 3 3 5 2" xfId="46105"/>
    <cellStyle name="Normal 3 3 3 5 3" xfId="46106"/>
    <cellStyle name="Normal 3 3 3 5 4" xfId="25932"/>
    <cellStyle name="Normal 3 3 3 6" xfId="15336"/>
    <cellStyle name="Normal 3 3 3 6 2" xfId="15337"/>
    <cellStyle name="Normal 3 3 3 6 2 2" xfId="15338"/>
    <cellStyle name="Normal 3 3 3 6 2 3" xfId="15339"/>
    <cellStyle name="Normal 3 3 3 6 2 4" xfId="15340"/>
    <cellStyle name="Normal 3 3 3 6 2 5" xfId="46108"/>
    <cellStyle name="Normal 3 3 3 6 3" xfId="15341"/>
    <cellStyle name="Normal 3 3 3 6 3 2" xfId="46109"/>
    <cellStyle name="Normal 3 3 3 6 4" xfId="15342"/>
    <cellStyle name="Normal 3 3 3 6 5" xfId="15343"/>
    <cellStyle name="Normal 3 3 3 6 6" xfId="46107"/>
    <cellStyle name="Normal 3 3 3 7" xfId="15344"/>
    <cellStyle name="Normal 3 3 3 7 2" xfId="15345"/>
    <cellStyle name="Normal 3 3 3 7 3" xfId="15346"/>
    <cellStyle name="Normal 3 3 3 7 4" xfId="15347"/>
    <cellStyle name="Normal 3 3 3 7 5" xfId="46110"/>
    <cellStyle name="Normal 3 3 3 8" xfId="15348"/>
    <cellStyle name="Normal 3 3 3 8 2" xfId="46111"/>
    <cellStyle name="Normal 3 3 3 9" xfId="15349"/>
    <cellStyle name="Normal 3 3 3 9 2" xfId="46112"/>
    <cellStyle name="Normal 3 3 4" xfId="15350"/>
    <cellStyle name="Normal 3 3 4 10" xfId="15351"/>
    <cellStyle name="Normal 3 3 4 11" xfId="23124"/>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2 6" xfId="46114"/>
    <cellStyle name="Normal 3 3 4 2 2 3" xfId="15362"/>
    <cellStyle name="Normal 3 3 4 2 2 3 2" xfId="15363"/>
    <cellStyle name="Normal 3 3 4 2 2 3 3" xfId="15364"/>
    <cellStyle name="Normal 3 3 4 2 2 3 4" xfId="15365"/>
    <cellStyle name="Normal 3 3 4 2 2 3 5" xfId="46115"/>
    <cellStyle name="Normal 3 3 4 2 2 4" xfId="15366"/>
    <cellStyle name="Normal 3 3 4 2 2 5" xfId="15367"/>
    <cellStyle name="Normal 3 3 4 2 2 6" xfId="15368"/>
    <cellStyle name="Normal 3 3 4 2 2 7" xfId="46113"/>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3 7" xfId="46116"/>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4 6" xfId="46117"/>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2 9" xfId="23935"/>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2 5" xfId="46119"/>
    <cellStyle name="Normal 3 3 4 3 2 3" xfId="15406"/>
    <cellStyle name="Normal 3 3 4 3 2 3 2" xfId="46120"/>
    <cellStyle name="Normal 3 3 4 3 2 4" xfId="15407"/>
    <cellStyle name="Normal 3 3 4 3 2 5" xfId="15408"/>
    <cellStyle name="Normal 3 3 4 3 2 6" xfId="46118"/>
    <cellStyle name="Normal 3 3 4 3 3" xfId="15409"/>
    <cellStyle name="Normal 3 3 4 3 3 2" xfId="15410"/>
    <cellStyle name="Normal 3 3 4 3 3 3" xfId="15411"/>
    <cellStyle name="Normal 3 3 4 3 3 4" xfId="15412"/>
    <cellStyle name="Normal 3 3 4 3 3 5" xfId="46121"/>
    <cellStyle name="Normal 3 3 4 3 4" xfId="15413"/>
    <cellStyle name="Normal 3 3 4 3 4 2" xfId="46122"/>
    <cellStyle name="Normal 3 3 4 3 5" xfId="15414"/>
    <cellStyle name="Normal 3 3 4 3 6" xfId="15415"/>
    <cellStyle name="Normal 3 3 4 3 7" xfId="25382"/>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2 6" xfId="46123"/>
    <cellStyle name="Normal 3 3 4 4 3" xfId="15425"/>
    <cellStyle name="Normal 3 3 4 4 3 2" xfId="15426"/>
    <cellStyle name="Normal 3 3 4 4 3 3" xfId="15427"/>
    <cellStyle name="Normal 3 3 4 4 3 4" xfId="15428"/>
    <cellStyle name="Normal 3 3 4 4 3 5" xfId="46124"/>
    <cellStyle name="Normal 3 3 4 4 4" xfId="15429"/>
    <cellStyle name="Normal 3 3 4 4 5" xfId="15430"/>
    <cellStyle name="Normal 3 3 4 4 6" xfId="15431"/>
    <cellStyle name="Normal 3 3 4 4 7" xfId="26117"/>
    <cellStyle name="Normal 3 3 4 5" xfId="15432"/>
    <cellStyle name="Normal 3 3 4 5 2" xfId="46125"/>
    <cellStyle name="Normal 3 3 4 5 3" xfId="46126"/>
    <cellStyle name="Normal 3 3 4 5 4" xfId="25933"/>
    <cellStyle name="Normal 3 3 4 6" xfId="15433"/>
    <cellStyle name="Normal 3 3 4 6 2" xfId="15434"/>
    <cellStyle name="Normal 3 3 4 6 2 2" xfId="15435"/>
    <cellStyle name="Normal 3 3 4 6 2 3" xfId="15436"/>
    <cellStyle name="Normal 3 3 4 6 2 4" xfId="15437"/>
    <cellStyle name="Normal 3 3 4 6 2 5" xfId="46128"/>
    <cellStyle name="Normal 3 3 4 6 3" xfId="15438"/>
    <cellStyle name="Normal 3 3 4 6 3 2" xfId="46129"/>
    <cellStyle name="Normal 3 3 4 6 4" xfId="15439"/>
    <cellStyle name="Normal 3 3 4 6 5" xfId="15440"/>
    <cellStyle name="Normal 3 3 4 6 6" xfId="46127"/>
    <cellStyle name="Normal 3 3 4 7" xfId="15441"/>
    <cellStyle name="Normal 3 3 4 7 2" xfId="15442"/>
    <cellStyle name="Normal 3 3 4 7 3" xfId="15443"/>
    <cellStyle name="Normal 3 3 4 7 4" xfId="15444"/>
    <cellStyle name="Normal 3 3 4 7 5" xfId="46130"/>
    <cellStyle name="Normal 3 3 4 8" xfId="15445"/>
    <cellStyle name="Normal 3 3 4 8 2" xfId="46131"/>
    <cellStyle name="Normal 3 3 4 9" xfId="15446"/>
    <cellStyle name="Normal 3 3 4 9 2" xfId="46132"/>
    <cellStyle name="Normal 3 3 5" xfId="15447"/>
    <cellStyle name="Normal 3 3 5 10" xfId="23125"/>
    <cellStyle name="Normal 3 3 5 2" xfId="15448"/>
    <cellStyle name="Normal 3 3 5 2 2" xfId="46133"/>
    <cellStyle name="Normal 3 3 5 2 2 2" xfId="46134"/>
    <cellStyle name="Normal 3 3 5 2 2 3" xfId="46135"/>
    <cellStyle name="Normal 3 3 5 2 3" xfId="46136"/>
    <cellStyle name="Normal 3 3 5 2 4" xfId="46137"/>
    <cellStyle name="Normal 3 3 5 2 5" xfId="23936"/>
    <cellStyle name="Normal 3 3 5 3" xfId="25383"/>
    <cellStyle name="Normal 3 3 5 3 2" xfId="46138"/>
    <cellStyle name="Normal 3 3 5 3 2 2" xfId="46139"/>
    <cellStyle name="Normal 3 3 5 3 2 3" xfId="46140"/>
    <cellStyle name="Normal 3 3 5 3 3" xfId="46141"/>
    <cellStyle name="Normal 3 3 5 3 4" xfId="46142"/>
    <cellStyle name="Normal 3 3 5 4" xfId="26118"/>
    <cellStyle name="Normal 3 3 5 4 2" xfId="46143"/>
    <cellStyle name="Normal 3 3 5 4 3" xfId="46144"/>
    <cellStyle name="Normal 3 3 5 5" xfId="25934"/>
    <cellStyle name="Normal 3 3 5 5 2" xfId="46145"/>
    <cellStyle name="Normal 3 3 5 5 3" xfId="46146"/>
    <cellStyle name="Normal 3 3 5 6" xfId="46147"/>
    <cellStyle name="Normal 3 3 5 6 2" xfId="46148"/>
    <cellStyle name="Normal 3 3 5 6 3" xfId="46149"/>
    <cellStyle name="Normal 3 3 5 7" xfId="46150"/>
    <cellStyle name="Normal 3 3 5 8" xfId="46151"/>
    <cellStyle name="Normal 3 3 5 9" xfId="46152"/>
    <cellStyle name="Normal 3 3 6" xfId="15449"/>
    <cellStyle name="Normal 3 3 6 10" xfId="15450"/>
    <cellStyle name="Normal 3 3 6 11" xfId="23126"/>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2 6" xfId="46154"/>
    <cellStyle name="Normal 3 3 6 2 2 3" xfId="15461"/>
    <cellStyle name="Normal 3 3 6 2 2 3 2" xfId="15462"/>
    <cellStyle name="Normal 3 3 6 2 2 3 3" xfId="15463"/>
    <cellStyle name="Normal 3 3 6 2 2 3 4" xfId="15464"/>
    <cellStyle name="Normal 3 3 6 2 2 3 5" xfId="46155"/>
    <cellStyle name="Normal 3 3 6 2 2 4" xfId="15465"/>
    <cellStyle name="Normal 3 3 6 2 2 5" xfId="15466"/>
    <cellStyle name="Normal 3 3 6 2 2 6" xfId="15467"/>
    <cellStyle name="Normal 3 3 6 2 2 7" xfId="46153"/>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3 7" xfId="46156"/>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4 6" xfId="46157"/>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2 9" xfId="23937"/>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2 5" xfId="46159"/>
    <cellStyle name="Normal 3 3 6 3 2 3" xfId="15505"/>
    <cellStyle name="Normal 3 3 6 3 2 3 2" xfId="46160"/>
    <cellStyle name="Normal 3 3 6 3 2 4" xfId="15506"/>
    <cellStyle name="Normal 3 3 6 3 2 5" xfId="15507"/>
    <cellStyle name="Normal 3 3 6 3 2 6" xfId="46158"/>
    <cellStyle name="Normal 3 3 6 3 3" xfId="15508"/>
    <cellStyle name="Normal 3 3 6 3 3 2" xfId="15509"/>
    <cellStyle name="Normal 3 3 6 3 3 3" xfId="15510"/>
    <cellStyle name="Normal 3 3 6 3 3 4" xfId="15511"/>
    <cellStyle name="Normal 3 3 6 3 3 5" xfId="46161"/>
    <cellStyle name="Normal 3 3 6 3 4" xfId="15512"/>
    <cellStyle name="Normal 3 3 6 3 4 2" xfId="46162"/>
    <cellStyle name="Normal 3 3 6 3 5" xfId="15513"/>
    <cellStyle name="Normal 3 3 6 3 6" xfId="15514"/>
    <cellStyle name="Normal 3 3 6 3 7" xfId="2538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2 6" xfId="46163"/>
    <cellStyle name="Normal 3 3 6 4 3" xfId="15524"/>
    <cellStyle name="Normal 3 3 6 4 3 2" xfId="15525"/>
    <cellStyle name="Normal 3 3 6 4 3 3" xfId="15526"/>
    <cellStyle name="Normal 3 3 6 4 3 4" xfId="15527"/>
    <cellStyle name="Normal 3 3 6 4 3 5" xfId="46164"/>
    <cellStyle name="Normal 3 3 6 4 4" xfId="15528"/>
    <cellStyle name="Normal 3 3 6 4 5" xfId="15529"/>
    <cellStyle name="Normal 3 3 6 4 6" xfId="15530"/>
    <cellStyle name="Normal 3 3 6 4 7" xfId="26119"/>
    <cellStyle name="Normal 3 3 6 5" xfId="15531"/>
    <cellStyle name="Normal 3 3 6 5 2" xfId="46165"/>
    <cellStyle name="Normal 3 3 6 5 3" xfId="46166"/>
    <cellStyle name="Normal 3 3 6 5 4" xfId="25935"/>
    <cellStyle name="Normal 3 3 6 6" xfId="15532"/>
    <cellStyle name="Normal 3 3 6 6 2" xfId="15533"/>
    <cellStyle name="Normal 3 3 6 6 2 2" xfId="15534"/>
    <cellStyle name="Normal 3 3 6 6 2 3" xfId="15535"/>
    <cellStyle name="Normal 3 3 6 6 2 4" xfId="15536"/>
    <cellStyle name="Normal 3 3 6 6 2 5" xfId="46168"/>
    <cellStyle name="Normal 3 3 6 6 3" xfId="15537"/>
    <cellStyle name="Normal 3 3 6 6 3 2" xfId="46169"/>
    <cellStyle name="Normal 3 3 6 6 4" xfId="15538"/>
    <cellStyle name="Normal 3 3 6 6 5" xfId="15539"/>
    <cellStyle name="Normal 3 3 6 6 6" xfId="46167"/>
    <cellStyle name="Normal 3 3 6 7" xfId="15540"/>
    <cellStyle name="Normal 3 3 6 7 2" xfId="15541"/>
    <cellStyle name="Normal 3 3 6 7 3" xfId="15542"/>
    <cellStyle name="Normal 3 3 6 7 4" xfId="15543"/>
    <cellStyle name="Normal 3 3 6 7 5" xfId="46170"/>
    <cellStyle name="Normal 3 3 6 8" xfId="15544"/>
    <cellStyle name="Normal 3 3 6 8 2" xfId="46171"/>
    <cellStyle name="Normal 3 3 6 9" xfId="15545"/>
    <cellStyle name="Normal 3 3 6 9 2" xfId="46172"/>
    <cellStyle name="Normal 3 3 7" xfId="15546"/>
    <cellStyle name="Normal 3 3 7 10" xfId="23127"/>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2 5" xfId="46174"/>
    <cellStyle name="Normal 3 3 7 2 2 3" xfId="15553"/>
    <cellStyle name="Normal 3 3 7 2 2 3 2" xfId="46175"/>
    <cellStyle name="Normal 3 3 7 2 2 4" xfId="15554"/>
    <cellStyle name="Normal 3 3 7 2 2 5" xfId="15555"/>
    <cellStyle name="Normal 3 3 7 2 2 6" xfId="46173"/>
    <cellStyle name="Normal 3 3 7 2 3" xfId="15556"/>
    <cellStyle name="Normal 3 3 7 2 3 2" xfId="15557"/>
    <cellStyle name="Normal 3 3 7 2 3 3" xfId="15558"/>
    <cellStyle name="Normal 3 3 7 2 3 4" xfId="15559"/>
    <cellStyle name="Normal 3 3 7 2 3 5" xfId="46176"/>
    <cellStyle name="Normal 3 3 7 2 4" xfId="15560"/>
    <cellStyle name="Normal 3 3 7 2 4 2" xfId="46177"/>
    <cellStyle name="Normal 3 3 7 2 5" xfId="15561"/>
    <cellStyle name="Normal 3 3 7 2 6" xfId="15562"/>
    <cellStyle name="Normal 3 3 7 2 7" xfId="23938"/>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2 5" xfId="46179"/>
    <cellStyle name="Normal 3 3 7 3 2 3" xfId="15569"/>
    <cellStyle name="Normal 3 3 7 3 2 3 2" xfId="46180"/>
    <cellStyle name="Normal 3 3 7 3 2 4" xfId="15570"/>
    <cellStyle name="Normal 3 3 7 3 2 5" xfId="15571"/>
    <cellStyle name="Normal 3 3 7 3 2 6" xfId="46178"/>
    <cellStyle name="Normal 3 3 7 3 3" xfId="15572"/>
    <cellStyle name="Normal 3 3 7 3 3 2" xfId="15573"/>
    <cellStyle name="Normal 3 3 7 3 3 3" xfId="15574"/>
    <cellStyle name="Normal 3 3 7 3 3 4" xfId="15575"/>
    <cellStyle name="Normal 3 3 7 3 3 5" xfId="46181"/>
    <cellStyle name="Normal 3 3 7 3 4" xfId="15576"/>
    <cellStyle name="Normal 3 3 7 3 4 2" xfId="46182"/>
    <cellStyle name="Normal 3 3 7 3 5" xfId="15577"/>
    <cellStyle name="Normal 3 3 7 3 6" xfId="15578"/>
    <cellStyle name="Normal 3 3 7 3 7" xfId="25385"/>
    <cellStyle name="Normal 3 3 7 4" xfId="15579"/>
    <cellStyle name="Normal 3 3 7 4 2" xfId="46183"/>
    <cellStyle name="Normal 3 3 7 4 3" xfId="46184"/>
    <cellStyle name="Normal 3 3 7 4 4" xfId="26120"/>
    <cellStyle name="Normal 3 3 7 5" xfId="15580"/>
    <cellStyle name="Normal 3 3 7 5 2" xfId="15581"/>
    <cellStyle name="Normal 3 3 7 5 2 2" xfId="15582"/>
    <cellStyle name="Normal 3 3 7 5 2 3" xfId="15583"/>
    <cellStyle name="Normal 3 3 7 5 2 4" xfId="15584"/>
    <cellStyle name="Normal 3 3 7 5 2 5" xfId="46185"/>
    <cellStyle name="Normal 3 3 7 5 3" xfId="15585"/>
    <cellStyle name="Normal 3 3 7 5 3 2" xfId="46186"/>
    <cellStyle name="Normal 3 3 7 5 4" xfId="15586"/>
    <cellStyle name="Normal 3 3 7 5 5" xfId="15587"/>
    <cellStyle name="Normal 3 3 7 5 6" xfId="25936"/>
    <cellStyle name="Normal 3 3 7 6" xfId="15588"/>
    <cellStyle name="Normal 3 3 7 6 2" xfId="15589"/>
    <cellStyle name="Normal 3 3 7 6 2 2" xfId="46188"/>
    <cellStyle name="Normal 3 3 7 6 3" xfId="15590"/>
    <cellStyle name="Normal 3 3 7 6 3 2" xfId="46189"/>
    <cellStyle name="Normal 3 3 7 6 4" xfId="15591"/>
    <cellStyle name="Normal 3 3 7 6 5" xfId="46187"/>
    <cellStyle name="Normal 3 3 7 7" xfId="15592"/>
    <cellStyle name="Normal 3 3 7 7 2" xfId="46190"/>
    <cellStyle name="Normal 3 3 7 8" xfId="15593"/>
    <cellStyle name="Normal 3 3 7 8 2" xfId="46191"/>
    <cellStyle name="Normal 3 3 7 9" xfId="15594"/>
    <cellStyle name="Normal 3 3 7 9 2" xfId="46192"/>
    <cellStyle name="Normal 3 3 8" xfId="15595"/>
    <cellStyle name="Normal 3 3 8 10" xfId="23128"/>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2 5" xfId="46194"/>
    <cellStyle name="Normal 3 3 8 2 2 3" xfId="15602"/>
    <cellStyle name="Normal 3 3 8 2 2 3 2" xfId="46195"/>
    <cellStyle name="Normal 3 3 8 2 2 4" xfId="15603"/>
    <cellStyle name="Normal 3 3 8 2 2 5" xfId="15604"/>
    <cellStyle name="Normal 3 3 8 2 2 6" xfId="46193"/>
    <cellStyle name="Normal 3 3 8 2 3" xfId="15605"/>
    <cellStyle name="Normal 3 3 8 2 3 2" xfId="15606"/>
    <cellStyle name="Normal 3 3 8 2 3 3" xfId="15607"/>
    <cellStyle name="Normal 3 3 8 2 3 4" xfId="15608"/>
    <cellStyle name="Normal 3 3 8 2 3 5" xfId="46196"/>
    <cellStyle name="Normal 3 3 8 2 4" xfId="15609"/>
    <cellStyle name="Normal 3 3 8 2 4 2" xfId="46197"/>
    <cellStyle name="Normal 3 3 8 2 5" xfId="15610"/>
    <cellStyle name="Normal 3 3 8 2 6" xfId="15611"/>
    <cellStyle name="Normal 3 3 8 2 7" xfId="23939"/>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2 5" xfId="46199"/>
    <cellStyle name="Normal 3 3 8 3 2 3" xfId="15618"/>
    <cellStyle name="Normal 3 3 8 3 2 3 2" xfId="46200"/>
    <cellStyle name="Normal 3 3 8 3 2 4" xfId="15619"/>
    <cellStyle name="Normal 3 3 8 3 2 5" xfId="15620"/>
    <cellStyle name="Normal 3 3 8 3 2 6" xfId="46198"/>
    <cellStyle name="Normal 3 3 8 3 3" xfId="15621"/>
    <cellStyle name="Normal 3 3 8 3 3 2" xfId="15622"/>
    <cellStyle name="Normal 3 3 8 3 3 3" xfId="15623"/>
    <cellStyle name="Normal 3 3 8 3 3 4" xfId="15624"/>
    <cellStyle name="Normal 3 3 8 3 3 5" xfId="46201"/>
    <cellStyle name="Normal 3 3 8 3 4" xfId="15625"/>
    <cellStyle name="Normal 3 3 8 3 4 2" xfId="46202"/>
    <cellStyle name="Normal 3 3 8 3 5" xfId="15626"/>
    <cellStyle name="Normal 3 3 8 3 6" xfId="15627"/>
    <cellStyle name="Normal 3 3 8 3 7" xfId="25386"/>
    <cellStyle name="Normal 3 3 8 4" xfId="15628"/>
    <cellStyle name="Normal 3 3 8 4 2" xfId="46203"/>
    <cellStyle name="Normal 3 3 8 4 3" xfId="46204"/>
    <cellStyle name="Normal 3 3 8 4 4" xfId="26121"/>
    <cellStyle name="Normal 3 3 8 5" xfId="15629"/>
    <cellStyle name="Normal 3 3 8 5 2" xfId="15630"/>
    <cellStyle name="Normal 3 3 8 5 2 2" xfId="15631"/>
    <cellStyle name="Normal 3 3 8 5 2 3" xfId="15632"/>
    <cellStyle name="Normal 3 3 8 5 2 4" xfId="15633"/>
    <cellStyle name="Normal 3 3 8 5 2 5" xfId="46205"/>
    <cellStyle name="Normal 3 3 8 5 3" xfId="15634"/>
    <cellStyle name="Normal 3 3 8 5 3 2" xfId="46206"/>
    <cellStyle name="Normal 3 3 8 5 4" xfId="15635"/>
    <cellStyle name="Normal 3 3 8 5 5" xfId="15636"/>
    <cellStyle name="Normal 3 3 8 5 6" xfId="25986"/>
    <cellStyle name="Normal 3 3 8 6" xfId="15637"/>
    <cellStyle name="Normal 3 3 8 6 2" xfId="15638"/>
    <cellStyle name="Normal 3 3 8 6 2 2" xfId="46208"/>
    <cellStyle name="Normal 3 3 8 6 3" xfId="15639"/>
    <cellStyle name="Normal 3 3 8 6 3 2" xfId="46209"/>
    <cellStyle name="Normal 3 3 8 6 4" xfId="15640"/>
    <cellStyle name="Normal 3 3 8 6 5" xfId="46207"/>
    <cellStyle name="Normal 3 3 8 7" xfId="15641"/>
    <cellStyle name="Normal 3 3 8 7 2" xfId="46210"/>
    <cellStyle name="Normal 3 3 8 8" xfId="15642"/>
    <cellStyle name="Normal 3 3 8 8 2" xfId="46211"/>
    <cellStyle name="Normal 3 3 8 9" xfId="15643"/>
    <cellStyle name="Normal 3 3 8 9 2" xfId="46212"/>
    <cellStyle name="Normal 3 3 9" xfId="15644"/>
    <cellStyle name="Normal 3 3 9 10" xfId="23129"/>
    <cellStyle name="Normal 3 3 9 2" xfId="15645"/>
    <cellStyle name="Normal 3 3 9 2 2" xfId="46213"/>
    <cellStyle name="Normal 3 3 9 2 2 2" xfId="46214"/>
    <cellStyle name="Normal 3 3 9 2 2 3" xfId="46215"/>
    <cellStyle name="Normal 3 3 9 2 3" xfId="46216"/>
    <cellStyle name="Normal 3 3 9 2 4" xfId="46217"/>
    <cellStyle name="Normal 3 3 9 2 5" xfId="23940"/>
    <cellStyle name="Normal 3 3 9 3" xfId="15646"/>
    <cellStyle name="Normal 3 3 9 3 2" xfId="15647"/>
    <cellStyle name="Normal 3 3 9 3 2 2" xfId="15648"/>
    <cellStyle name="Normal 3 3 9 3 2 2 2" xfId="46219"/>
    <cellStyle name="Normal 3 3 9 3 2 3" xfId="15649"/>
    <cellStyle name="Normal 3 3 9 3 2 3 2" xfId="46220"/>
    <cellStyle name="Normal 3 3 9 3 2 4" xfId="15650"/>
    <cellStyle name="Normal 3 3 9 3 2 5" xfId="46218"/>
    <cellStyle name="Normal 3 3 9 3 3" xfId="15651"/>
    <cellStyle name="Normal 3 3 9 3 3 2" xfId="46221"/>
    <cellStyle name="Normal 3 3 9 3 4" xfId="15652"/>
    <cellStyle name="Normal 3 3 9 3 4 2" xfId="46222"/>
    <cellStyle name="Normal 3 3 9 3 5" xfId="15653"/>
    <cellStyle name="Normal 3 3 9 3 6" xfId="25387"/>
    <cellStyle name="Normal 3 3 9 4" xfId="15654"/>
    <cellStyle name="Normal 3 3 9 4 2" xfId="46223"/>
    <cellStyle name="Normal 3 3 9 4 3" xfId="46224"/>
    <cellStyle name="Normal 3 3 9 4 4" xfId="26122"/>
    <cellStyle name="Normal 3 3 9 5" xfId="15655"/>
    <cellStyle name="Normal 3 3 9 5 2" xfId="15656"/>
    <cellStyle name="Normal 3 3 9 5 2 2" xfId="46225"/>
    <cellStyle name="Normal 3 3 9 5 3" xfId="15657"/>
    <cellStyle name="Normal 3 3 9 5 3 2" xfId="46226"/>
    <cellStyle name="Normal 3 3 9 5 4" xfId="15658"/>
    <cellStyle name="Normal 3 3 9 5 5" xfId="26011"/>
    <cellStyle name="Normal 3 3 9 6" xfId="15659"/>
    <cellStyle name="Normal 3 3 9 6 2" xfId="46228"/>
    <cellStyle name="Normal 3 3 9 6 3" xfId="46229"/>
    <cellStyle name="Normal 3 3 9 6 4" xfId="46227"/>
    <cellStyle name="Normal 3 3 9 7" xfId="15660"/>
    <cellStyle name="Normal 3 3 9 7 2" xfId="46230"/>
    <cellStyle name="Normal 3 3 9 8" xfId="15661"/>
    <cellStyle name="Normal 3 3 9 8 2" xfId="46231"/>
    <cellStyle name="Normal 3 3 9 9" xfId="46232"/>
    <cellStyle name="Normal 3 3_PORTFOLIO" xfId="59047"/>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2 6" xfId="46234"/>
    <cellStyle name="Normal 3 30 3" xfId="15671"/>
    <cellStyle name="Normal 3 30 3 2" xfId="15672"/>
    <cellStyle name="Normal 3 30 3 3" xfId="15673"/>
    <cellStyle name="Normal 3 30 3 4" xfId="15674"/>
    <cellStyle name="Normal 3 30 3 5" xfId="46235"/>
    <cellStyle name="Normal 3 30 4" xfId="15675"/>
    <cellStyle name="Normal 3 30 5" xfId="15676"/>
    <cellStyle name="Normal 3 30 6" xfId="15677"/>
    <cellStyle name="Normal 3 30 7" xfId="46233"/>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2 3" xfId="46236"/>
    <cellStyle name="Normal 3 33" xfId="15696"/>
    <cellStyle name="Normal 3 33 2" xfId="15697"/>
    <cellStyle name="Normal 3 33 3" xfId="4623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4 6" xfId="46238"/>
    <cellStyle name="Normal 3 35" xfId="15706"/>
    <cellStyle name="Normal 3 35 2" xfId="15707"/>
    <cellStyle name="Normal 3 35 3" xfId="23103"/>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0 2 2" xfId="46239"/>
    <cellStyle name="Normal 3 4 10 2 2 2" xfId="46240"/>
    <cellStyle name="Normal 3 4 10 2 2 3" xfId="46241"/>
    <cellStyle name="Normal 3 4 10 2 3" xfId="46242"/>
    <cellStyle name="Normal 3 4 10 2 4" xfId="46243"/>
    <cellStyle name="Normal 3 4 10 2 5" xfId="23942"/>
    <cellStyle name="Normal 3 4 10 3" xfId="25388"/>
    <cellStyle name="Normal 3 4 10 3 2" xfId="46244"/>
    <cellStyle name="Normal 3 4 10 3 2 2" xfId="46245"/>
    <cellStyle name="Normal 3 4 10 3 2 3" xfId="46246"/>
    <cellStyle name="Normal 3 4 10 3 3" xfId="46247"/>
    <cellStyle name="Normal 3 4 10 3 4" xfId="46248"/>
    <cellStyle name="Normal 3 4 10 4" xfId="46249"/>
    <cellStyle name="Normal 3 4 10 4 2" xfId="46250"/>
    <cellStyle name="Normal 3 4 10 4 3" xfId="46251"/>
    <cellStyle name="Normal 3 4 10 5" xfId="46252"/>
    <cellStyle name="Normal 3 4 10 6" xfId="46253"/>
    <cellStyle name="Normal 3 4 10 7" xfId="46254"/>
    <cellStyle name="Normal 3 4 10 8" xfId="23131"/>
    <cellStyle name="Normal 3 4 11" xfId="15719"/>
    <cellStyle name="Normal 3 4 11 2" xfId="23943"/>
    <cellStyle name="Normal 3 4 11 2 2" xfId="46255"/>
    <cellStyle name="Normal 3 4 11 2 2 2" xfId="46256"/>
    <cellStyle name="Normal 3 4 11 2 2 3" xfId="46257"/>
    <cellStyle name="Normal 3 4 11 2 3" xfId="46258"/>
    <cellStyle name="Normal 3 4 11 2 4" xfId="46259"/>
    <cellStyle name="Normal 3 4 11 3" xfId="25389"/>
    <cellStyle name="Normal 3 4 11 3 2" xfId="46260"/>
    <cellStyle name="Normal 3 4 11 3 2 2" xfId="46261"/>
    <cellStyle name="Normal 3 4 11 3 2 3" xfId="46262"/>
    <cellStyle name="Normal 3 4 11 3 3" xfId="46263"/>
    <cellStyle name="Normal 3 4 11 3 4" xfId="46264"/>
    <cellStyle name="Normal 3 4 11 4" xfId="46265"/>
    <cellStyle name="Normal 3 4 11 4 2" xfId="46266"/>
    <cellStyle name="Normal 3 4 11 4 3" xfId="46267"/>
    <cellStyle name="Normal 3 4 11 5" xfId="46268"/>
    <cellStyle name="Normal 3 4 11 6" xfId="46269"/>
    <cellStyle name="Normal 3 4 11 7" xfId="46270"/>
    <cellStyle name="Normal 3 4 11 8" xfId="23132"/>
    <cellStyle name="Normal 3 4 12" xfId="15720"/>
    <cellStyle name="Normal 3 4 12 2" xfId="15721"/>
    <cellStyle name="Normal 3 4 12 2 2" xfId="46271"/>
    <cellStyle name="Normal 3 4 12 2 2 2" xfId="46272"/>
    <cellStyle name="Normal 3 4 12 2 2 3" xfId="46273"/>
    <cellStyle name="Normal 3 4 12 2 3" xfId="46274"/>
    <cellStyle name="Normal 3 4 12 2 4" xfId="46275"/>
    <cellStyle name="Normal 3 4 12 2 5" xfId="25390"/>
    <cellStyle name="Normal 3 4 12 3" xfId="46276"/>
    <cellStyle name="Normal 3 4 12 3 2" xfId="46277"/>
    <cellStyle name="Normal 3 4 12 3 3" xfId="46278"/>
    <cellStyle name="Normal 3 4 12 4" xfId="46279"/>
    <cellStyle name="Normal 3 4 12 5" xfId="46280"/>
    <cellStyle name="Normal 3 4 12 6" xfId="46281"/>
    <cellStyle name="Normal 3 4 12 7" xfId="23941"/>
    <cellStyle name="Normal 3 4 13" xfId="15722"/>
    <cellStyle name="Normal 3 4 13 2" xfId="15723"/>
    <cellStyle name="Normal 3 4 13 2 2" xfId="15724"/>
    <cellStyle name="Normal 3 4 13 2 2 2" xfId="46283"/>
    <cellStyle name="Normal 3 4 13 2 3" xfId="15725"/>
    <cellStyle name="Normal 3 4 13 2 3 2" xfId="46284"/>
    <cellStyle name="Normal 3 4 13 2 4" xfId="15726"/>
    <cellStyle name="Normal 3 4 13 2 5" xfId="46282"/>
    <cellStyle name="Normal 3 4 13 3" xfId="46285"/>
    <cellStyle name="Normal 3 4 13 3 2" xfId="58572"/>
    <cellStyle name="Normal 3 4 13 4" xfId="46286"/>
    <cellStyle name="Normal 3 4 13 5" xfId="25391"/>
    <cellStyle name="Normal 3 4 13_PORTFOLIO" xfId="59048"/>
    <cellStyle name="Normal 3 4 14" xfId="15727"/>
    <cellStyle name="Normal 3 4 14 2" xfId="15728"/>
    <cellStyle name="Normal 3 4 14 2 2" xfId="15729"/>
    <cellStyle name="Normal 3 4 14 2 3" xfId="15730"/>
    <cellStyle name="Normal 3 4 14 2 4" xfId="15731"/>
    <cellStyle name="Normal 3 4 14 2 5" xfId="46287"/>
    <cellStyle name="Normal 3 4 14 3" xfId="15732"/>
    <cellStyle name="Normal 3 4 14 3 2" xfId="46288"/>
    <cellStyle name="Normal 3 4 14 4" xfId="15733"/>
    <cellStyle name="Normal 3 4 14 5" xfId="15734"/>
    <cellStyle name="Normal 3 4 14 6" xfId="26123"/>
    <cellStyle name="Normal 3 4 15" xfId="15735"/>
    <cellStyle name="Normal 3 4 15 2" xfId="46289"/>
    <cellStyle name="Normal 3 4 15 3" xfId="46290"/>
    <cellStyle name="Normal 3 4 15 4" xfId="25937"/>
    <cellStyle name="Normal 3 4 16" xfId="15736"/>
    <cellStyle name="Normal 3 4 16 2" xfId="46292"/>
    <cellStyle name="Normal 3 4 16 3" xfId="46293"/>
    <cellStyle name="Normal 3 4 16 4" xfId="46291"/>
    <cellStyle name="Normal 3 4 17" xfId="15737"/>
    <cellStyle name="Normal 3 4 17 2" xfId="46294"/>
    <cellStyle name="Normal 3 4 18" xfId="46295"/>
    <cellStyle name="Normal 3 4 19" xfId="46296"/>
    <cellStyle name="Normal 3 4 2" xfId="15738"/>
    <cellStyle name="Normal 3 4 2 10" xfId="15739"/>
    <cellStyle name="Normal 3 4 2 10 2" xfId="23133"/>
    <cellStyle name="Normal 3 4 2 11" xfId="15740"/>
    <cellStyle name="Normal 3 4 2 2" xfId="15741"/>
    <cellStyle name="Normal 3 4 2 2 10" xfId="23944"/>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2 7" xfId="46298"/>
    <cellStyle name="Normal 3 4 2 2 2 2_PORTFOLIO" xfId="59049"/>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3 7" xfId="46299"/>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2 9" xfId="46297"/>
    <cellStyle name="Normal 3 4 2 2 2_PORTFOLIO" xfId="59050"/>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2_PORTFOLIO" xfId="59051"/>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3 8" xfId="46300"/>
    <cellStyle name="Normal 3 4 2 2 3_PORTFOLIO" xfId="59052"/>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4 7" xfId="46301"/>
    <cellStyle name="Normal 3 4 2 2 4_PORTFOLIO" xfId="59053"/>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2_PORTFOLIO" xfId="59054"/>
    <cellStyle name="Normal 3 4 2 3" xfId="15845"/>
    <cellStyle name="Normal 3 4 2 3 10" xfId="25392"/>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2 7" xfId="46303"/>
    <cellStyle name="Normal 3 4 2 3 2 2_PORTFOLIO" xfId="59055"/>
    <cellStyle name="Normal 3 4 2 3 2 3" xfId="15859"/>
    <cellStyle name="Normal 3 4 2 3 2 3 2" xfId="15860"/>
    <cellStyle name="Normal 3 4 2 3 2 3 3" xfId="15861"/>
    <cellStyle name="Normal 3 4 2 3 2 3 4" xfId="15862"/>
    <cellStyle name="Normal 3 4 2 3 2 3 5" xfId="46304"/>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2 8" xfId="46302"/>
    <cellStyle name="Normal 3 4 2 3 2_PORTFOLIO" xfId="59056"/>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2_PORTFOLIO" xfId="59057"/>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3 8" xfId="46305"/>
    <cellStyle name="Normal 3 4 2 3 3_PORTFOLIO" xfId="59058"/>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4 7" xfId="46306"/>
    <cellStyle name="Normal 3 4 2 3 4_PORTFOLIO" xfId="59059"/>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3_PORTFOLIO" xfId="59060"/>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2 7" xfId="46307"/>
    <cellStyle name="Normal 3 4 2 4 2_PORTFOLIO" xfId="59061"/>
    <cellStyle name="Normal 3 4 2 4 3" xfId="15930"/>
    <cellStyle name="Normal 3 4 2 4 3 2" xfId="15931"/>
    <cellStyle name="Normal 3 4 2 4 3 3" xfId="15932"/>
    <cellStyle name="Normal 3 4 2 4 3 4" xfId="15933"/>
    <cellStyle name="Normal 3 4 2 4 3 5" xfId="46308"/>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4 8" xfId="26124"/>
    <cellStyle name="Normal 3 4 2 4_PORTFOLIO" xfId="59062"/>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2 7" xfId="46309"/>
    <cellStyle name="Normal 3 4 2 5 2_PORTFOLIO" xfId="59063"/>
    <cellStyle name="Normal 3 4 2 5 3" xfId="15954"/>
    <cellStyle name="Normal 3 4 2 5 3 2" xfId="15955"/>
    <cellStyle name="Normal 3 4 2 5 3 3" xfId="15956"/>
    <cellStyle name="Normal 3 4 2 5 3 4" xfId="15957"/>
    <cellStyle name="Normal 3 4 2 5 3 5" xfId="46310"/>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5 8" xfId="25938"/>
    <cellStyle name="Normal 3 4 2 5_PORTFOLIO" xfId="59064"/>
    <cellStyle name="Normal 3 4 2 6" xfId="15965"/>
    <cellStyle name="Normal 3 4 2 6 2" xfId="15966"/>
    <cellStyle name="Normal 3 4 2 6 2 2" xfId="15967"/>
    <cellStyle name="Normal 3 4 2 6 2 3" xfId="15968"/>
    <cellStyle name="Normal 3 4 2 6 2 4" xfId="15969"/>
    <cellStyle name="Normal 3 4 2 6 2 5" xfId="46312"/>
    <cellStyle name="Normal 3 4 2 6 3" xfId="15970"/>
    <cellStyle name="Normal 3 4 2 6 3 2" xfId="15971"/>
    <cellStyle name="Normal 3 4 2 6 3 3" xfId="15972"/>
    <cellStyle name="Normal 3 4 2 6 3 4" xfId="15973"/>
    <cellStyle name="Normal 3 4 2 6 3 5" xfId="46313"/>
    <cellStyle name="Normal 3 4 2 6 4" xfId="46311"/>
    <cellStyle name="Normal 3 4 2 6_PORTFOLIO" xfId="59065"/>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7 6" xfId="46314"/>
    <cellStyle name="Normal 3 4 2 7_PORTFOLIO" xfId="59066"/>
    <cellStyle name="Normal 3 4 2 8" xfId="15982"/>
    <cellStyle name="Normal 3 4 2 8 2" xfId="15983"/>
    <cellStyle name="Normal 3 4 2 8 3" xfId="15984"/>
    <cellStyle name="Normal 3 4 2 8 4" xfId="15985"/>
    <cellStyle name="Normal 3 4 2 8 5" xfId="46315"/>
    <cellStyle name="Normal 3 4 2 9" xfId="15986"/>
    <cellStyle name="Normal 3 4 2 9 2" xfId="46316"/>
    <cellStyle name="Normal 3 4 2_PORTFOLIO" xfId="59067"/>
    <cellStyle name="Normal 3 4 20" xfId="23130"/>
    <cellStyle name="Normal 3 4 3" xfId="15987"/>
    <cellStyle name="Normal 3 4 3 10" xfId="15988"/>
    <cellStyle name="Normal 3 4 3 10 2" xfId="23134"/>
    <cellStyle name="Normal 3 4 3 11" xfId="15989"/>
    <cellStyle name="Normal 3 4 3 2" xfId="15990"/>
    <cellStyle name="Normal 3 4 3 2 10" xfId="23945"/>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2 7" xfId="46318"/>
    <cellStyle name="Normal 3 4 3 2 2 2_PORTFOLIO" xfId="59068"/>
    <cellStyle name="Normal 3 4 3 2 2 3" xfId="16004"/>
    <cellStyle name="Normal 3 4 3 2 2 3 2" xfId="16005"/>
    <cellStyle name="Normal 3 4 3 2 2 3 3" xfId="16006"/>
    <cellStyle name="Normal 3 4 3 2 2 3 4" xfId="16007"/>
    <cellStyle name="Normal 3 4 3 2 2 3 5" xfId="46319"/>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2 8" xfId="46317"/>
    <cellStyle name="Normal 3 4 3 2 2_PORTFOLIO" xfId="59069"/>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2_PORTFOLIO" xfId="59070"/>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3 8" xfId="46320"/>
    <cellStyle name="Normal 3 4 3 2 3_PORTFOLIO" xfId="59071"/>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4 7" xfId="46321"/>
    <cellStyle name="Normal 3 4 3 2 4_PORTFOLIO" xfId="59072"/>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2_PORTFOLIO" xfId="59073"/>
    <cellStyle name="Normal 3 4 3 3" xfId="16062"/>
    <cellStyle name="Normal 3 4 3 3 10" xfId="25393"/>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2 6" xfId="46323"/>
    <cellStyle name="Normal 3 4 3 3 2 2_PORTFOLIO" xfId="59074"/>
    <cellStyle name="Normal 3 4 3 3 2 3" xfId="16072"/>
    <cellStyle name="Normal 3 4 3 3 2 3 2" xfId="16073"/>
    <cellStyle name="Normal 3 4 3 3 2 3 3" xfId="16074"/>
    <cellStyle name="Normal 3 4 3 3 2 3 4" xfId="16075"/>
    <cellStyle name="Normal 3 4 3 3 2 3 5" xfId="46324"/>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2 8" xfId="46322"/>
    <cellStyle name="Normal 3 4 3 3 2_PORTFOLIO" xfId="59075"/>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2_PORTFOLIO" xfId="59076"/>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3 7" xfId="46325"/>
    <cellStyle name="Normal 3 4 3 3 3_PORTFOLIO" xfId="59077"/>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4 6" xfId="46326"/>
    <cellStyle name="Normal 3 4 3 3 4_PORTFOLIO" xfId="59078"/>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3_PORTFOLIO" xfId="59079"/>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2 7" xfId="46327"/>
    <cellStyle name="Normal 3 4 3 4 2_PORTFOLIO" xfId="59080"/>
    <cellStyle name="Normal 3 4 3 4 3" xfId="16131"/>
    <cellStyle name="Normal 3 4 3 4 3 2" xfId="16132"/>
    <cellStyle name="Normal 3 4 3 4 3 3" xfId="16133"/>
    <cellStyle name="Normal 3 4 3 4 3 4" xfId="16134"/>
    <cellStyle name="Normal 3 4 3 4 3 5" xfId="46328"/>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4 8" xfId="26125"/>
    <cellStyle name="Normal 3 4 3 4_PORTFOLIO" xfId="5908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2 6" xfId="46329"/>
    <cellStyle name="Normal 3 4 3 5 2_PORTFOLIO" xfId="59082"/>
    <cellStyle name="Normal 3 4 3 5 3" xfId="16151"/>
    <cellStyle name="Normal 3 4 3 5 3 2" xfId="16152"/>
    <cellStyle name="Normal 3 4 3 5 3 3" xfId="16153"/>
    <cellStyle name="Normal 3 4 3 5 3 4" xfId="16154"/>
    <cellStyle name="Normal 3 4 3 5 3 5" xfId="46330"/>
    <cellStyle name="Normal 3 4 3 5 4" xfId="16155"/>
    <cellStyle name="Normal 3 4 3 5 4 2" xfId="16156"/>
    <cellStyle name="Normal 3 4 3 5 4 3" xfId="16157"/>
    <cellStyle name="Normal 3 4 3 5 4 4" xfId="16158"/>
    <cellStyle name="Normal 3 4 3 5 5" xfId="25939"/>
    <cellStyle name="Normal 3 4 3 5_PORTFOLIO" xfId="59083"/>
    <cellStyle name="Normal 3 4 3 6" xfId="16159"/>
    <cellStyle name="Normal 3 4 3 6 2" xfId="16160"/>
    <cellStyle name="Normal 3 4 3 6 2 2" xfId="16161"/>
    <cellStyle name="Normal 3 4 3 6 2 3" xfId="16162"/>
    <cellStyle name="Normal 3 4 3 6 2 4" xfId="16163"/>
    <cellStyle name="Normal 3 4 3 6 2 5" xfId="46332"/>
    <cellStyle name="Normal 3 4 3 6 3" xfId="16164"/>
    <cellStyle name="Normal 3 4 3 6 3 2" xfId="16165"/>
    <cellStyle name="Normal 3 4 3 6 3 3" xfId="16166"/>
    <cellStyle name="Normal 3 4 3 6 3 4" xfId="16167"/>
    <cellStyle name="Normal 3 4 3 6 3 5" xfId="46333"/>
    <cellStyle name="Normal 3 4 3 6 4" xfId="16168"/>
    <cellStyle name="Normal 3 4 3 6 5" xfId="16169"/>
    <cellStyle name="Normal 3 4 3 6 6" xfId="16170"/>
    <cellStyle name="Normal 3 4 3 6 7" xfId="46331"/>
    <cellStyle name="Normal 3 4 3 6_PORTFOLIO" xfId="59084"/>
    <cellStyle name="Normal 3 4 3 7" xfId="16171"/>
    <cellStyle name="Normal 3 4 3 7 2" xfId="16172"/>
    <cellStyle name="Normal 3 4 3 7 3" xfId="16173"/>
    <cellStyle name="Normal 3 4 3 7 4" xfId="16174"/>
    <cellStyle name="Normal 3 4 3 7 5" xfId="46334"/>
    <cellStyle name="Normal 3 4 3 7_PORTFOLIO" xfId="59085"/>
    <cellStyle name="Normal 3 4 3 8" xfId="16175"/>
    <cellStyle name="Normal 3 4 3 8 2" xfId="16176"/>
    <cellStyle name="Normal 3 4 3 8 3" xfId="16177"/>
    <cellStyle name="Normal 3 4 3 8 4" xfId="16178"/>
    <cellStyle name="Normal 3 4 3 8 5" xfId="46335"/>
    <cellStyle name="Normal 3 4 3 9" xfId="16179"/>
    <cellStyle name="Normal 3 4 3 9 2" xfId="46336"/>
    <cellStyle name="Normal 3 4 4" xfId="16180"/>
    <cellStyle name="Normal 3 4 4 10" xfId="23135"/>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2 5" xfId="46338"/>
    <cellStyle name="Normal 3 4 4 2 2 3" xfId="16187"/>
    <cellStyle name="Normal 3 4 4 2 2 3 2" xfId="46339"/>
    <cellStyle name="Normal 3 4 4 2 2 4" xfId="16188"/>
    <cellStyle name="Normal 3 4 4 2 2 5" xfId="16189"/>
    <cellStyle name="Normal 3 4 4 2 2 6" xfId="46337"/>
    <cellStyle name="Normal 3 4 4 2 2_PORTFOLIO" xfId="59086"/>
    <cellStyle name="Normal 3 4 4 2 3" xfId="16190"/>
    <cellStyle name="Normal 3 4 4 2 3 2" xfId="16191"/>
    <cellStyle name="Normal 3 4 4 2 3 3" xfId="16192"/>
    <cellStyle name="Normal 3 4 4 2 3 4" xfId="16193"/>
    <cellStyle name="Normal 3 4 4 2 3 5" xfId="46340"/>
    <cellStyle name="Normal 3 4 4 2 4" xfId="16194"/>
    <cellStyle name="Normal 3 4 4 2 4 2" xfId="16195"/>
    <cellStyle name="Normal 3 4 4 2 4 3" xfId="16196"/>
    <cellStyle name="Normal 3 4 4 2 4 4" xfId="16197"/>
    <cellStyle name="Normal 3 4 4 2 4 5" xfId="46341"/>
    <cellStyle name="Normal 3 4 4 2 5" xfId="23946"/>
    <cellStyle name="Normal 3 4 4 2_PORTFOLIO" xfId="5908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2 5" xfId="46343"/>
    <cellStyle name="Normal 3 4 4 3 2 3" xfId="16204"/>
    <cellStyle name="Normal 3 4 4 3 2 3 2" xfId="46344"/>
    <cellStyle name="Normal 3 4 4 3 2 4" xfId="16205"/>
    <cellStyle name="Normal 3 4 4 3 2 5" xfId="16206"/>
    <cellStyle name="Normal 3 4 4 3 2 6" xfId="46342"/>
    <cellStyle name="Normal 3 4 4 3 2_PORTFOLIO" xfId="59088"/>
    <cellStyle name="Normal 3 4 4 3 3" xfId="16207"/>
    <cellStyle name="Normal 3 4 4 3 3 2" xfId="16208"/>
    <cellStyle name="Normal 3 4 4 3 3 3" xfId="16209"/>
    <cellStyle name="Normal 3 4 4 3 3 4" xfId="16210"/>
    <cellStyle name="Normal 3 4 4 3 3 5" xfId="46345"/>
    <cellStyle name="Normal 3 4 4 3 4" xfId="16211"/>
    <cellStyle name="Normal 3 4 4 3 4 2" xfId="46346"/>
    <cellStyle name="Normal 3 4 4 3 5" xfId="16212"/>
    <cellStyle name="Normal 3 4 4 3 6" xfId="16213"/>
    <cellStyle name="Normal 3 4 4 3 7" xfId="25394"/>
    <cellStyle name="Normal 3 4 4 3_PORTFOLIO" xfId="59089"/>
    <cellStyle name="Normal 3 4 4 4" xfId="16214"/>
    <cellStyle name="Normal 3 4 4 4 2" xfId="16215"/>
    <cellStyle name="Normal 3 4 4 4 2 2" xfId="16216"/>
    <cellStyle name="Normal 3 4 4 4 2 3" xfId="16217"/>
    <cellStyle name="Normal 3 4 4 4 2 4" xfId="16218"/>
    <cellStyle name="Normal 3 4 4 4 2 5" xfId="46347"/>
    <cellStyle name="Normal 3 4 4 4 3" xfId="16219"/>
    <cellStyle name="Normal 3 4 4 4 3 2" xfId="46348"/>
    <cellStyle name="Normal 3 4 4 4 4" xfId="16220"/>
    <cellStyle name="Normal 3 4 4 4 5" xfId="16221"/>
    <cellStyle name="Normal 3 4 4 4 6" xfId="26126"/>
    <cellStyle name="Normal 3 4 4 4_PORTFOLIO" xfId="59090"/>
    <cellStyle name="Normal 3 4 4 5" xfId="16222"/>
    <cellStyle name="Normal 3 4 4 5 2" xfId="16223"/>
    <cellStyle name="Normal 3 4 4 5 2 2" xfId="58630"/>
    <cellStyle name="Normal 3 4 4 5 2 3" xfId="46349"/>
    <cellStyle name="Normal 3 4 4 5 3" xfId="16224"/>
    <cellStyle name="Normal 3 4 4 5 3 2" xfId="46350"/>
    <cellStyle name="Normal 3 4 4 5 4" xfId="16225"/>
    <cellStyle name="Normal 3 4 4 5 5" xfId="25940"/>
    <cellStyle name="Normal 3 4 4 5_PORTFOLIO" xfId="59091"/>
    <cellStyle name="Normal 3 4 4 6" xfId="16226"/>
    <cellStyle name="Normal 3 4 4 6 2" xfId="16227"/>
    <cellStyle name="Normal 3 4 4 6 2 2" xfId="58573"/>
    <cellStyle name="Normal 3 4 4 6 2 3" xfId="46352"/>
    <cellStyle name="Normal 3 4 4 6 3" xfId="16228"/>
    <cellStyle name="Normal 3 4 4 6 3 2" xfId="46353"/>
    <cellStyle name="Normal 3 4 4 6 4" xfId="16229"/>
    <cellStyle name="Normal 3 4 4 6 5" xfId="46351"/>
    <cellStyle name="Normal 3 4 4 6_PORTFOLIO" xfId="59092"/>
    <cellStyle name="Normal 3 4 4 7" xfId="46354"/>
    <cellStyle name="Normal 3 4 4 8" xfId="46355"/>
    <cellStyle name="Normal 3 4 4 9" xfId="46356"/>
    <cellStyle name="Normal 3 4 5" xfId="16230"/>
    <cellStyle name="Normal 3 4 5 10" xfId="23136"/>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2 6" xfId="46358"/>
    <cellStyle name="Normal 3 4 5 2 2 3" xfId="16241"/>
    <cellStyle name="Normal 3 4 5 2 2 3 2" xfId="16242"/>
    <cellStyle name="Normal 3 4 5 2 2 3 3" xfId="16243"/>
    <cellStyle name="Normal 3 4 5 2 2 3 4" xfId="16244"/>
    <cellStyle name="Normal 3 4 5 2 2 3 5" xfId="46359"/>
    <cellStyle name="Normal 3 4 5 2 2 4" xfId="16245"/>
    <cellStyle name="Normal 3 4 5 2 2 5" xfId="16246"/>
    <cellStyle name="Normal 3 4 5 2 2 6" xfId="16247"/>
    <cellStyle name="Normal 3 4 5 2 2 7" xfId="46357"/>
    <cellStyle name="Normal 3 4 5 2 2_PORTFOLIO" xfId="59093"/>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3 7" xfId="46360"/>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4 6" xfId="4636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2 9" xfId="23947"/>
    <cellStyle name="Normal 3 4 5 2_PORTFOLIO" xfId="59094"/>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2 5" xfId="46363"/>
    <cellStyle name="Normal 3 4 5 3 2 3" xfId="16285"/>
    <cellStyle name="Normal 3 4 5 3 2 3 2" xfId="16286"/>
    <cellStyle name="Normal 3 4 5 3 2 3 3" xfId="16287"/>
    <cellStyle name="Normal 3 4 5 3 2 3 4" xfId="16288"/>
    <cellStyle name="Normal 3 4 5 3 2 3 5" xfId="46364"/>
    <cellStyle name="Normal 3 4 5 3 2 4" xfId="16289"/>
    <cellStyle name="Normal 3 4 5 3 2 5" xfId="16290"/>
    <cellStyle name="Normal 3 4 5 3 2 6" xfId="16291"/>
    <cellStyle name="Normal 3 4 5 3 2 7" xfId="46362"/>
    <cellStyle name="Normal 3 4 5 3 2_PORTFOLIO" xfId="59095"/>
    <cellStyle name="Normal 3 4 5 3 3" xfId="16292"/>
    <cellStyle name="Normal 3 4 5 3 3 2" xfId="16293"/>
    <cellStyle name="Normal 3 4 5 3 3 3" xfId="16294"/>
    <cellStyle name="Normal 3 4 5 3 3 4" xfId="16295"/>
    <cellStyle name="Normal 3 4 5 3 3 5" xfId="46365"/>
    <cellStyle name="Normal 3 4 5 3 4" xfId="16296"/>
    <cellStyle name="Normal 3 4 5 3 4 2" xfId="16297"/>
    <cellStyle name="Normal 3 4 5 3 4 3" xfId="16298"/>
    <cellStyle name="Normal 3 4 5 3 4 4" xfId="16299"/>
    <cellStyle name="Normal 3 4 5 3 4 5" xfId="46366"/>
    <cellStyle name="Normal 3 4 5 3 5" xfId="16300"/>
    <cellStyle name="Normal 3 4 5 3 6" xfId="16301"/>
    <cellStyle name="Normal 3 4 5 3 7" xfId="16302"/>
    <cellStyle name="Normal 3 4 5 3 8" xfId="25395"/>
    <cellStyle name="Normal 3 4 5 3_PORTFOLIO" xfId="59096"/>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2 6" xfId="46367"/>
    <cellStyle name="Normal 3 4 5 4 3" xfId="16312"/>
    <cellStyle name="Normal 3 4 5 4 3 2" xfId="16313"/>
    <cellStyle name="Normal 3 4 5 4 3 3" xfId="16314"/>
    <cellStyle name="Normal 3 4 5 4 3 4" xfId="16315"/>
    <cellStyle name="Normal 3 4 5 4 3 5" xfId="46368"/>
    <cellStyle name="Normal 3 4 5 4 4" xfId="16316"/>
    <cellStyle name="Normal 3 4 5 4 5" xfId="16317"/>
    <cellStyle name="Normal 3 4 5 4 6" xfId="16318"/>
    <cellStyle name="Normal 3 4 5 4 7" xfId="26127"/>
    <cellStyle name="Normal 3 4 5 4_PORTFOLIO" xfId="59097"/>
    <cellStyle name="Normal 3 4 5 5" xfId="16319"/>
    <cellStyle name="Normal 3 4 5 5 2" xfId="16320"/>
    <cellStyle name="Normal 3 4 5 5 2 2" xfId="16321"/>
    <cellStyle name="Normal 3 4 5 5 2 3" xfId="16322"/>
    <cellStyle name="Normal 3 4 5 5 2 4" xfId="16323"/>
    <cellStyle name="Normal 3 4 5 5 2 5" xfId="46369"/>
    <cellStyle name="Normal 3 4 5 5 3" xfId="46370"/>
    <cellStyle name="Normal 3 4 5 5 4" xfId="25941"/>
    <cellStyle name="Normal 3 4 5 5_PORTFOLIO" xfId="59098"/>
    <cellStyle name="Normal 3 4 5 6" xfId="16324"/>
    <cellStyle name="Normal 3 4 5 6 2" xfId="16325"/>
    <cellStyle name="Normal 3 4 5 6 2 2" xfId="16326"/>
    <cellStyle name="Normal 3 4 5 6 2 3" xfId="16327"/>
    <cellStyle name="Normal 3 4 5 6 2 4" xfId="16328"/>
    <cellStyle name="Normal 3 4 5 6 2 5" xfId="46372"/>
    <cellStyle name="Normal 3 4 5 6 3" xfId="16329"/>
    <cellStyle name="Normal 3 4 5 6 3 2" xfId="46373"/>
    <cellStyle name="Normal 3 4 5 6 4" xfId="16330"/>
    <cellStyle name="Normal 3 4 5 6 5" xfId="16331"/>
    <cellStyle name="Normal 3 4 5 6 6" xfId="46371"/>
    <cellStyle name="Normal 3 4 5 6_PORTFOLIO" xfId="59099"/>
    <cellStyle name="Normal 3 4 5 7" xfId="16332"/>
    <cellStyle name="Normal 3 4 5 7 2" xfId="46374"/>
    <cellStyle name="Normal 3 4 5 8" xfId="16333"/>
    <cellStyle name="Normal 3 4 5 8 2" xfId="46375"/>
    <cellStyle name="Normal 3 4 5 9" xfId="16334"/>
    <cellStyle name="Normal 3 4 5 9 2" xfId="46376"/>
    <cellStyle name="Normal 3 4 6" xfId="16335"/>
    <cellStyle name="Normal 3 4 6 10" xfId="23137"/>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2 5" xfId="46378"/>
    <cellStyle name="Normal 3 4 6 2 2 3" xfId="16342"/>
    <cellStyle name="Normal 3 4 6 2 2 3 2" xfId="46379"/>
    <cellStyle name="Normal 3 4 6 2 2 4" xfId="16343"/>
    <cellStyle name="Normal 3 4 6 2 2 5" xfId="16344"/>
    <cellStyle name="Normal 3 4 6 2 2 6" xfId="46377"/>
    <cellStyle name="Normal 3 4 6 2 2_PORTFOLIO" xfId="59100"/>
    <cellStyle name="Normal 3 4 6 2 3" xfId="16345"/>
    <cellStyle name="Normal 3 4 6 2 3 2" xfId="16346"/>
    <cellStyle name="Normal 3 4 6 2 3 3" xfId="16347"/>
    <cellStyle name="Normal 3 4 6 2 3 4" xfId="16348"/>
    <cellStyle name="Normal 3 4 6 2 3 5" xfId="46380"/>
    <cellStyle name="Normal 3 4 6 2 4" xfId="16349"/>
    <cellStyle name="Normal 3 4 6 2 4 2" xfId="46381"/>
    <cellStyle name="Normal 3 4 6 2 5" xfId="16350"/>
    <cellStyle name="Normal 3 4 6 2 6" xfId="16351"/>
    <cellStyle name="Normal 3 4 6 2 7" xfId="23948"/>
    <cellStyle name="Normal 3 4 6 2_PORTFOLIO" xfId="5910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2 5" xfId="46383"/>
    <cellStyle name="Normal 3 4 6 3 2 3" xfId="16358"/>
    <cellStyle name="Normal 3 4 6 3 2 3 2" xfId="46384"/>
    <cellStyle name="Normal 3 4 6 3 2 4" xfId="16359"/>
    <cellStyle name="Normal 3 4 6 3 2 5" xfId="16360"/>
    <cellStyle name="Normal 3 4 6 3 2 6" xfId="46382"/>
    <cellStyle name="Normal 3 4 6 3 3" xfId="16361"/>
    <cellStyle name="Normal 3 4 6 3 3 2" xfId="16362"/>
    <cellStyle name="Normal 3 4 6 3 3 3" xfId="16363"/>
    <cellStyle name="Normal 3 4 6 3 3 4" xfId="16364"/>
    <cellStyle name="Normal 3 4 6 3 3 5" xfId="46385"/>
    <cellStyle name="Normal 3 4 6 3 4" xfId="16365"/>
    <cellStyle name="Normal 3 4 6 3 4 2" xfId="46386"/>
    <cellStyle name="Normal 3 4 6 3 5" xfId="16366"/>
    <cellStyle name="Normal 3 4 6 3 6" xfId="16367"/>
    <cellStyle name="Normal 3 4 6 3 7" xfId="25396"/>
    <cellStyle name="Normal 3 4 6 3_PORTFOLIO" xfId="59102"/>
    <cellStyle name="Normal 3 4 6 4" xfId="16368"/>
    <cellStyle name="Normal 3 4 6 4 2" xfId="16369"/>
    <cellStyle name="Normal 3 4 6 4 2 2" xfId="16370"/>
    <cellStyle name="Normal 3 4 6 4 2 3" xfId="16371"/>
    <cellStyle name="Normal 3 4 6 4 2 4" xfId="16372"/>
    <cellStyle name="Normal 3 4 6 4 2 5" xfId="46387"/>
    <cellStyle name="Normal 3 4 6 4 3" xfId="46388"/>
    <cellStyle name="Normal 3 4 6 4 4" xfId="26128"/>
    <cellStyle name="Normal 3 4 6 4_PORTFOLIO" xfId="59103"/>
    <cellStyle name="Normal 3 4 6 5" xfId="16373"/>
    <cellStyle name="Normal 3 4 6 5 2" xfId="16374"/>
    <cellStyle name="Normal 3 4 6 5 2 2" xfId="16375"/>
    <cellStyle name="Normal 3 4 6 5 2 3" xfId="16376"/>
    <cellStyle name="Normal 3 4 6 5 2 4" xfId="16377"/>
    <cellStyle name="Normal 3 4 6 5 2 5" xfId="46389"/>
    <cellStyle name="Normal 3 4 6 5 3" xfId="16378"/>
    <cellStyle name="Normal 3 4 6 5 3 2" xfId="46390"/>
    <cellStyle name="Normal 3 4 6 5 4" xfId="16379"/>
    <cellStyle name="Normal 3 4 6 5 5" xfId="16380"/>
    <cellStyle name="Normal 3 4 6 5 6" xfId="25942"/>
    <cellStyle name="Normal 3 4 6 6" xfId="16381"/>
    <cellStyle name="Normal 3 4 6 6 2" xfId="46392"/>
    <cellStyle name="Normal 3 4 6 6 3" xfId="46393"/>
    <cellStyle name="Normal 3 4 6 6 4" xfId="46391"/>
    <cellStyle name="Normal 3 4 6 7" xfId="16382"/>
    <cellStyle name="Normal 3 4 6 7 2" xfId="46394"/>
    <cellStyle name="Normal 3 4 6 8" xfId="16383"/>
    <cellStyle name="Normal 3 4 6 8 2" xfId="46395"/>
    <cellStyle name="Normal 3 4 6 9" xfId="46396"/>
    <cellStyle name="Normal 3 4 7" xfId="16384"/>
    <cellStyle name="Normal 3 4 7 10" xfId="23138"/>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2 5" xfId="46398"/>
    <cellStyle name="Normal 3 4 7 2 2 3" xfId="16391"/>
    <cellStyle name="Normal 3 4 7 2 2 3 2" xfId="46399"/>
    <cellStyle name="Normal 3 4 7 2 2 4" xfId="16392"/>
    <cellStyle name="Normal 3 4 7 2 2 5" xfId="16393"/>
    <cellStyle name="Normal 3 4 7 2 2 6" xfId="46397"/>
    <cellStyle name="Normal 3 4 7 2 2_PORTFOLIO" xfId="59104"/>
    <cellStyle name="Normal 3 4 7 2 3" xfId="16394"/>
    <cellStyle name="Normal 3 4 7 2 3 2" xfId="16395"/>
    <cellStyle name="Normal 3 4 7 2 3 3" xfId="16396"/>
    <cellStyle name="Normal 3 4 7 2 3 4" xfId="16397"/>
    <cellStyle name="Normal 3 4 7 2 3 5" xfId="46400"/>
    <cellStyle name="Normal 3 4 7 2 4" xfId="16398"/>
    <cellStyle name="Normal 3 4 7 2 4 2" xfId="46401"/>
    <cellStyle name="Normal 3 4 7 2 5" xfId="16399"/>
    <cellStyle name="Normal 3 4 7 2 6" xfId="16400"/>
    <cellStyle name="Normal 3 4 7 2 7" xfId="23949"/>
    <cellStyle name="Normal 3 4 7 2_PORTFOLIO" xfId="59105"/>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2 5" xfId="46403"/>
    <cellStyle name="Normal 3 4 7 3 2 3" xfId="16407"/>
    <cellStyle name="Normal 3 4 7 3 2 3 2" xfId="46404"/>
    <cellStyle name="Normal 3 4 7 3 2 4" xfId="16408"/>
    <cellStyle name="Normal 3 4 7 3 2 5" xfId="16409"/>
    <cellStyle name="Normal 3 4 7 3 2 6" xfId="46402"/>
    <cellStyle name="Normal 3 4 7 3 3" xfId="16410"/>
    <cellStyle name="Normal 3 4 7 3 3 2" xfId="16411"/>
    <cellStyle name="Normal 3 4 7 3 3 3" xfId="16412"/>
    <cellStyle name="Normal 3 4 7 3 3 4" xfId="16413"/>
    <cellStyle name="Normal 3 4 7 3 3 5" xfId="46405"/>
    <cellStyle name="Normal 3 4 7 3 4" xfId="16414"/>
    <cellStyle name="Normal 3 4 7 3 4 2" xfId="46406"/>
    <cellStyle name="Normal 3 4 7 3 5" xfId="16415"/>
    <cellStyle name="Normal 3 4 7 3 6" xfId="16416"/>
    <cellStyle name="Normal 3 4 7 3 7" xfId="25397"/>
    <cellStyle name="Normal 3 4 7 3_PORTFOLIO" xfId="59106"/>
    <cellStyle name="Normal 3 4 7 4" xfId="16417"/>
    <cellStyle name="Normal 3 4 7 4 2" xfId="16418"/>
    <cellStyle name="Normal 3 4 7 4 2 2" xfId="16419"/>
    <cellStyle name="Normal 3 4 7 4 2 3" xfId="16420"/>
    <cellStyle name="Normal 3 4 7 4 2 4" xfId="16421"/>
    <cellStyle name="Normal 3 4 7 4 2 5" xfId="46407"/>
    <cellStyle name="Normal 3 4 7 4 3" xfId="46408"/>
    <cellStyle name="Normal 3 4 7 4 4" xfId="26129"/>
    <cellStyle name="Normal 3 4 7 4_PORTFOLIO" xfId="59107"/>
    <cellStyle name="Normal 3 4 7 5" xfId="16422"/>
    <cellStyle name="Normal 3 4 7 5 2" xfId="16423"/>
    <cellStyle name="Normal 3 4 7 5 2 2" xfId="16424"/>
    <cellStyle name="Normal 3 4 7 5 2 3" xfId="16425"/>
    <cellStyle name="Normal 3 4 7 5 2 4" xfId="16426"/>
    <cellStyle name="Normal 3 4 7 5 2 5" xfId="46409"/>
    <cellStyle name="Normal 3 4 7 5 3" xfId="16427"/>
    <cellStyle name="Normal 3 4 7 5 3 2" xfId="46410"/>
    <cellStyle name="Normal 3 4 7 5 4" xfId="16428"/>
    <cellStyle name="Normal 3 4 7 5 5" xfId="16429"/>
    <cellStyle name="Normal 3 4 7 5 6" xfId="25943"/>
    <cellStyle name="Normal 3 4 7 6" xfId="16430"/>
    <cellStyle name="Normal 3 4 7 6 2" xfId="46412"/>
    <cellStyle name="Normal 3 4 7 6 3" xfId="46413"/>
    <cellStyle name="Normal 3 4 7 6 4" xfId="46411"/>
    <cellStyle name="Normal 3 4 7 7" xfId="16431"/>
    <cellStyle name="Normal 3 4 7 7 2" xfId="46414"/>
    <cellStyle name="Normal 3 4 7 8" xfId="16432"/>
    <cellStyle name="Normal 3 4 7 8 2" xfId="46415"/>
    <cellStyle name="Normal 3 4 7 9" xfId="46416"/>
    <cellStyle name="Normal 3 4 8" xfId="16433"/>
    <cellStyle name="Normal 3 4 8 10" xfId="23139"/>
    <cellStyle name="Normal 3 4 8 2" xfId="16434"/>
    <cellStyle name="Normal 3 4 8 2 2" xfId="16435"/>
    <cellStyle name="Normal 3 4 8 2 2 2" xfId="16436"/>
    <cellStyle name="Normal 3 4 8 2 2 2 2" xfId="46418"/>
    <cellStyle name="Normal 3 4 8 2 2 3" xfId="16437"/>
    <cellStyle name="Normal 3 4 8 2 2 3 2" xfId="46419"/>
    <cellStyle name="Normal 3 4 8 2 2 4" xfId="16438"/>
    <cellStyle name="Normal 3 4 8 2 2 5" xfId="46417"/>
    <cellStyle name="Normal 3 4 8 2 3" xfId="46420"/>
    <cellStyle name="Normal 3 4 8 2 3 2" xfId="58635"/>
    <cellStyle name="Normal 3 4 8 2 4" xfId="46421"/>
    <cellStyle name="Normal 3 4 8 2 5" xfId="23950"/>
    <cellStyle name="Normal 3 4 8 2_PORTFOLIO" xfId="59108"/>
    <cellStyle name="Normal 3 4 8 3" xfId="16439"/>
    <cellStyle name="Normal 3 4 8 3 2" xfId="16440"/>
    <cellStyle name="Normal 3 4 8 3 2 2" xfId="16441"/>
    <cellStyle name="Normal 3 4 8 3 2 2 2" xfId="46423"/>
    <cellStyle name="Normal 3 4 8 3 2 3" xfId="16442"/>
    <cellStyle name="Normal 3 4 8 3 2 3 2" xfId="46424"/>
    <cellStyle name="Normal 3 4 8 3 2 4" xfId="16443"/>
    <cellStyle name="Normal 3 4 8 3 2 5" xfId="46422"/>
    <cellStyle name="Normal 3 4 8 3 3" xfId="16444"/>
    <cellStyle name="Normal 3 4 8 3 3 2" xfId="58574"/>
    <cellStyle name="Normal 3 4 8 3 3 3" xfId="46425"/>
    <cellStyle name="Normal 3 4 8 3 4" xfId="16445"/>
    <cellStyle name="Normal 3 4 8 3 4 2" xfId="46426"/>
    <cellStyle name="Normal 3 4 8 3 5" xfId="16446"/>
    <cellStyle name="Normal 3 4 8 3 6" xfId="25398"/>
    <cellStyle name="Normal 3 4 8 3_PORTFOLIO" xfId="59109"/>
    <cellStyle name="Normal 3 4 8 4" xfId="16447"/>
    <cellStyle name="Normal 3 4 8 4 2" xfId="46427"/>
    <cellStyle name="Normal 3 4 8 4 3" xfId="46428"/>
    <cellStyle name="Normal 3 4 8 4 4" xfId="26130"/>
    <cellStyle name="Normal 3 4 8 5" xfId="16448"/>
    <cellStyle name="Normal 3 4 8 5 2" xfId="46429"/>
    <cellStyle name="Normal 3 4 8 5 3" xfId="46430"/>
    <cellStyle name="Normal 3 4 8 5 4" xfId="25987"/>
    <cellStyle name="Normal 3 4 8 6" xfId="16449"/>
    <cellStyle name="Normal 3 4 8 6 2" xfId="46432"/>
    <cellStyle name="Normal 3 4 8 6 3" xfId="46433"/>
    <cellStyle name="Normal 3 4 8 6 4" xfId="46431"/>
    <cellStyle name="Normal 3 4 8 7" xfId="46434"/>
    <cellStyle name="Normal 3 4 8 8" xfId="46435"/>
    <cellStyle name="Normal 3 4 8 9" xfId="46436"/>
    <cellStyle name="Normal 3 4 9" xfId="16450"/>
    <cellStyle name="Normal 3 4 9 2" xfId="16451"/>
    <cellStyle name="Normal 3 4 9 2 2" xfId="16452"/>
    <cellStyle name="Normal 3 4 9 2 2 2" xfId="16453"/>
    <cellStyle name="Normal 3 4 9 2 2 2 2" xfId="46438"/>
    <cellStyle name="Normal 3 4 9 2 2 3" xfId="16454"/>
    <cellStyle name="Normal 3 4 9 2 2 3 2" xfId="46439"/>
    <cellStyle name="Normal 3 4 9 2 2 4" xfId="16455"/>
    <cellStyle name="Normal 3 4 9 2 2 5" xfId="46437"/>
    <cellStyle name="Normal 3 4 9 2 3" xfId="46440"/>
    <cellStyle name="Normal 3 4 9 2 3 2" xfId="58628"/>
    <cellStyle name="Normal 3 4 9 2 4" xfId="46441"/>
    <cellStyle name="Normal 3 4 9 2 5" xfId="23951"/>
    <cellStyle name="Normal 3 4 9 2_PORTFOLIO" xfId="59110"/>
    <cellStyle name="Normal 3 4 9 3" xfId="16456"/>
    <cellStyle name="Normal 3 4 9 3 2" xfId="16457"/>
    <cellStyle name="Normal 3 4 9 3 2 2" xfId="16458"/>
    <cellStyle name="Normal 3 4 9 3 2 2 2" xfId="46443"/>
    <cellStyle name="Normal 3 4 9 3 2 3" xfId="16459"/>
    <cellStyle name="Normal 3 4 9 3 2 3 2" xfId="46444"/>
    <cellStyle name="Normal 3 4 9 3 2 4" xfId="16460"/>
    <cellStyle name="Normal 3 4 9 3 2 5" xfId="46442"/>
    <cellStyle name="Normal 3 4 9 3 3" xfId="16461"/>
    <cellStyle name="Normal 3 4 9 3 3 2" xfId="46445"/>
    <cellStyle name="Normal 3 4 9 3 4" xfId="16462"/>
    <cellStyle name="Normal 3 4 9 3 4 2" xfId="46446"/>
    <cellStyle name="Normal 3 4 9 3 5" xfId="16463"/>
    <cellStyle name="Normal 3 4 9 3 6" xfId="25399"/>
    <cellStyle name="Normal 3 4 9 4" xfId="16464"/>
    <cellStyle name="Normal 3 4 9 4 2" xfId="46448"/>
    <cellStyle name="Normal 3 4 9 4 3" xfId="46449"/>
    <cellStyle name="Normal 3 4 9 4 4" xfId="46447"/>
    <cellStyle name="Normal 3 4 9 5" xfId="16465"/>
    <cellStyle name="Normal 3 4 9 5 2" xfId="46450"/>
    <cellStyle name="Normal 3 4 9 6" xfId="16466"/>
    <cellStyle name="Normal 3 4 9 6 2" xfId="46451"/>
    <cellStyle name="Normal 3 4 9 7" xfId="16467"/>
    <cellStyle name="Normal 3 4 9 7 2" xfId="46452"/>
    <cellStyle name="Normal 3 4 9 8" xfId="23140"/>
    <cellStyle name="Normal 3 4_PORTFOLIO" xfId="59111"/>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0 2 2" xfId="46453"/>
    <cellStyle name="Normal 3 5 10 2 2 2" xfId="46454"/>
    <cellStyle name="Normal 3 5 10 2 2 3" xfId="46455"/>
    <cellStyle name="Normal 3 5 10 2 3" xfId="46456"/>
    <cellStyle name="Normal 3 5 10 2 4" xfId="46457"/>
    <cellStyle name="Normal 3 5 10 2 5" xfId="23953"/>
    <cellStyle name="Normal 3 5 10 3" xfId="25400"/>
    <cellStyle name="Normal 3 5 10 3 2" xfId="46458"/>
    <cellStyle name="Normal 3 5 10 3 2 2" xfId="46459"/>
    <cellStyle name="Normal 3 5 10 3 2 3" xfId="46460"/>
    <cellStyle name="Normal 3 5 10 3 3" xfId="46461"/>
    <cellStyle name="Normal 3 5 10 3 4" xfId="46462"/>
    <cellStyle name="Normal 3 5 10 4" xfId="46463"/>
    <cellStyle name="Normal 3 5 10 4 2" xfId="46464"/>
    <cellStyle name="Normal 3 5 10 4 3" xfId="46465"/>
    <cellStyle name="Normal 3 5 10 5" xfId="46466"/>
    <cellStyle name="Normal 3 5 10 6" xfId="46467"/>
    <cellStyle name="Normal 3 5 10 7" xfId="46468"/>
    <cellStyle name="Normal 3 5 10 8" xfId="23142"/>
    <cellStyle name="Normal 3 5 11" xfId="16487"/>
    <cellStyle name="Normal 3 5 11 2" xfId="16488"/>
    <cellStyle name="Normal 3 5 11 2 2" xfId="46469"/>
    <cellStyle name="Normal 3 5 11 2 2 2" xfId="46470"/>
    <cellStyle name="Normal 3 5 11 2 2 3" xfId="46471"/>
    <cellStyle name="Normal 3 5 11 2 3" xfId="46472"/>
    <cellStyle name="Normal 3 5 11 2 4" xfId="46473"/>
    <cellStyle name="Normal 3 5 11 2 5" xfId="23954"/>
    <cellStyle name="Normal 3 5 11 3" xfId="25401"/>
    <cellStyle name="Normal 3 5 11 3 2" xfId="46474"/>
    <cellStyle name="Normal 3 5 11 3 2 2" xfId="46475"/>
    <cellStyle name="Normal 3 5 11 3 2 3" xfId="46476"/>
    <cellStyle name="Normal 3 5 11 3 3" xfId="46477"/>
    <cellStyle name="Normal 3 5 11 3 4" xfId="46478"/>
    <cellStyle name="Normal 3 5 11 4" xfId="46479"/>
    <cellStyle name="Normal 3 5 11 4 2" xfId="46480"/>
    <cellStyle name="Normal 3 5 11 4 3" xfId="46481"/>
    <cellStyle name="Normal 3 5 11 5" xfId="46482"/>
    <cellStyle name="Normal 3 5 11 6" xfId="46483"/>
    <cellStyle name="Normal 3 5 11 7" xfId="46484"/>
    <cellStyle name="Normal 3 5 11 8" xfId="23143"/>
    <cellStyle name="Normal 3 5 12" xfId="16489"/>
    <cellStyle name="Normal 3 5 12 2" xfId="16490"/>
    <cellStyle name="Normal 3 5 12 2 2" xfId="46485"/>
    <cellStyle name="Normal 3 5 12 2 2 2" xfId="46486"/>
    <cellStyle name="Normal 3 5 12 2 2 3" xfId="46487"/>
    <cellStyle name="Normal 3 5 12 2 3" xfId="46488"/>
    <cellStyle name="Normal 3 5 12 2 4" xfId="46489"/>
    <cellStyle name="Normal 3 5 12 2 5" xfId="25402"/>
    <cellStyle name="Normal 3 5 12 3" xfId="46490"/>
    <cellStyle name="Normal 3 5 12 3 2" xfId="46491"/>
    <cellStyle name="Normal 3 5 12 3 3" xfId="46492"/>
    <cellStyle name="Normal 3 5 12 4" xfId="46493"/>
    <cellStyle name="Normal 3 5 12 5" xfId="46494"/>
    <cellStyle name="Normal 3 5 12 6" xfId="46495"/>
    <cellStyle name="Normal 3 5 12 7" xfId="23952"/>
    <cellStyle name="Normal 3 5 13" xfId="16491"/>
    <cellStyle name="Normal 3 5 13 2" xfId="16492"/>
    <cellStyle name="Normal 3 5 13 2 2" xfId="46497"/>
    <cellStyle name="Normal 3 5 13 2 3" xfId="46498"/>
    <cellStyle name="Normal 3 5 13 2 4" xfId="46496"/>
    <cellStyle name="Normal 3 5 13 3" xfId="46499"/>
    <cellStyle name="Normal 3 5 13 4" xfId="46500"/>
    <cellStyle name="Normal 3 5 13 5" xfId="46501"/>
    <cellStyle name="Normal 3 5 13 6" xfId="25403"/>
    <cellStyle name="Normal 3 5 14" xfId="16493"/>
    <cellStyle name="Normal 3 5 14 2" xfId="16494"/>
    <cellStyle name="Normal 3 5 14 2 2" xfId="46503"/>
    <cellStyle name="Normal 3 5 14 2 3" xfId="46504"/>
    <cellStyle name="Normal 3 5 14 2 4" xfId="46502"/>
    <cellStyle name="Normal 3 5 14 3" xfId="16495"/>
    <cellStyle name="Normal 3 5 14 3 2" xfId="16496"/>
    <cellStyle name="Normal 3 5 14 3 3" xfId="16497"/>
    <cellStyle name="Normal 3 5 14 3 4" xfId="16498"/>
    <cellStyle name="Normal 3 5 14 3 5" xfId="46505"/>
    <cellStyle name="Normal 3 5 14 4" xfId="16499"/>
    <cellStyle name="Normal 3 5 14 4 2" xfId="46506"/>
    <cellStyle name="Normal 3 5 14 5" xfId="16500"/>
    <cellStyle name="Normal 3 5 14 5 2" xfId="46507"/>
    <cellStyle name="Normal 3 5 14 6" xfId="16501"/>
    <cellStyle name="Normal 3 5 14 7" xfId="26131"/>
    <cellStyle name="Normal 3 5 15" xfId="16502"/>
    <cellStyle name="Normal 3 5 15 2" xfId="46508"/>
    <cellStyle name="Normal 3 5 15 2 2" xfId="46509"/>
    <cellStyle name="Normal 3 5 15 2 3" xfId="46510"/>
    <cellStyle name="Normal 3 5 15 3" xfId="46511"/>
    <cellStyle name="Normal 3 5 15 4" xfId="46512"/>
    <cellStyle name="Normal 3 5 15 5" xfId="46513"/>
    <cellStyle name="Normal 3 5 15 6" xfId="25944"/>
    <cellStyle name="Normal 3 5 16" xfId="16503"/>
    <cellStyle name="Normal 3 5 16 2" xfId="46515"/>
    <cellStyle name="Normal 3 5 16 3" xfId="46516"/>
    <cellStyle name="Normal 3 5 16 4" xfId="46514"/>
    <cellStyle name="Normal 3 5 17" xfId="16504"/>
    <cellStyle name="Normal 3 5 17 2" xfId="46518"/>
    <cellStyle name="Normal 3 5 17 3" xfId="46519"/>
    <cellStyle name="Normal 3 5 17 4" xfId="46517"/>
    <cellStyle name="Normal 3 5 18" xfId="16505"/>
    <cellStyle name="Normal 3 5 18 2" xfId="46521"/>
    <cellStyle name="Normal 3 5 18 3" xfId="46522"/>
    <cellStyle name="Normal 3 5 18 4" xfId="46520"/>
    <cellStyle name="Normal 3 5 19" xfId="16506"/>
    <cellStyle name="Normal 3 5 19 2" xfId="46524"/>
    <cellStyle name="Normal 3 5 19 3" xfId="46525"/>
    <cellStyle name="Normal 3 5 19 4" xfId="46523"/>
    <cellStyle name="Normal 3 5 2" xfId="16507"/>
    <cellStyle name="Normal 3 5 2 10" xfId="23144"/>
    <cellStyle name="Normal 3 5 2 11" xfId="22376"/>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2 5" xfId="46527"/>
    <cellStyle name="Normal 3 5 2 2 2 3" xfId="16514"/>
    <cellStyle name="Normal 3 5 2 2 2 3 2" xfId="46528"/>
    <cellStyle name="Normal 3 5 2 2 2 4" xfId="16515"/>
    <cellStyle name="Normal 3 5 2 2 2 5" xfId="16516"/>
    <cellStyle name="Normal 3 5 2 2 2 6" xfId="46526"/>
    <cellStyle name="Normal 3 5 2 2 3" xfId="16517"/>
    <cellStyle name="Normal 3 5 2 2 3 2" xfId="46529"/>
    <cellStyle name="Normal 3 5 2 2 4" xfId="16518"/>
    <cellStyle name="Normal 3 5 2 2 4 2" xfId="16519"/>
    <cellStyle name="Normal 3 5 2 2 4 3" xfId="16520"/>
    <cellStyle name="Normal 3 5 2 2 4 4" xfId="16521"/>
    <cellStyle name="Normal 3 5 2 2 4 5" xfId="46530"/>
    <cellStyle name="Normal 3 5 2 2 5" xfId="16522"/>
    <cellStyle name="Normal 3 5 2 2 5 2" xfId="46531"/>
    <cellStyle name="Normal 3 5 2 2 6" xfId="16523"/>
    <cellStyle name="Normal 3 5 2 2 7" xfId="16524"/>
    <cellStyle name="Normal 3 5 2 2 8" xfId="23955"/>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2 5" xfId="46533"/>
    <cellStyle name="Normal 3 5 2 3 2 3" xfId="16531"/>
    <cellStyle name="Normal 3 5 2 3 2 3 2" xfId="46534"/>
    <cellStyle name="Normal 3 5 2 3 2 4" xfId="16532"/>
    <cellStyle name="Normal 3 5 2 3 2 5" xfId="16533"/>
    <cellStyle name="Normal 3 5 2 3 2 6" xfId="46532"/>
    <cellStyle name="Normal 3 5 2 3 3" xfId="16534"/>
    <cellStyle name="Normal 3 5 2 3 3 2" xfId="16535"/>
    <cellStyle name="Normal 3 5 2 3 3 3" xfId="16536"/>
    <cellStyle name="Normal 3 5 2 3 3 4" xfId="16537"/>
    <cellStyle name="Normal 3 5 2 3 3 5" xfId="46535"/>
    <cellStyle name="Normal 3 5 2 3 4" xfId="16538"/>
    <cellStyle name="Normal 3 5 2 3 4 2" xfId="46536"/>
    <cellStyle name="Normal 3 5 2 3 5" xfId="16539"/>
    <cellStyle name="Normal 3 5 2 3 6" xfId="16540"/>
    <cellStyle name="Normal 3 5 2 3 7" xfId="25404"/>
    <cellStyle name="Normal 3 5 2 4" xfId="16541"/>
    <cellStyle name="Normal 3 5 2 4 2" xfId="46537"/>
    <cellStyle name="Normal 3 5 2 4 3" xfId="46538"/>
    <cellStyle name="Normal 3 5 2 4 4" xfId="26132"/>
    <cellStyle name="Normal 3 5 2 5" xfId="16542"/>
    <cellStyle name="Normal 3 5 2 5 2" xfId="16543"/>
    <cellStyle name="Normal 3 5 2 5 2 2" xfId="16544"/>
    <cellStyle name="Normal 3 5 2 5 2 3" xfId="16545"/>
    <cellStyle name="Normal 3 5 2 5 2 4" xfId="16546"/>
    <cellStyle name="Normal 3 5 2 5 2 5" xfId="46539"/>
    <cellStyle name="Normal 3 5 2 5 3" xfId="16547"/>
    <cellStyle name="Normal 3 5 2 5 3 2" xfId="46540"/>
    <cellStyle name="Normal 3 5 2 5 4" xfId="16548"/>
    <cellStyle name="Normal 3 5 2 5 5" xfId="16549"/>
    <cellStyle name="Normal 3 5 2 5 6" xfId="25945"/>
    <cellStyle name="Normal 3 5 2 6" xfId="16550"/>
    <cellStyle name="Normal 3 5 2 6 2" xfId="16551"/>
    <cellStyle name="Normal 3 5 2 6 2 2" xfId="46542"/>
    <cellStyle name="Normal 3 5 2 6 3" xfId="16552"/>
    <cellStyle name="Normal 3 5 2 6 3 2" xfId="46543"/>
    <cellStyle name="Normal 3 5 2 6 4" xfId="16553"/>
    <cellStyle name="Normal 3 5 2 6 5" xfId="46541"/>
    <cellStyle name="Normal 3 5 2 7" xfId="16554"/>
    <cellStyle name="Normal 3 5 2 7 2" xfId="46544"/>
    <cellStyle name="Normal 3 5 2 8" xfId="16555"/>
    <cellStyle name="Normal 3 5 2 8 2" xfId="46545"/>
    <cellStyle name="Normal 3 5 2 9" xfId="16556"/>
    <cellStyle name="Normal 3 5 2 9 2" xfId="46546"/>
    <cellStyle name="Normal 3 5 2_PORTFOLIO" xfId="59112"/>
    <cellStyle name="Normal 3 5 20" xfId="16557"/>
    <cellStyle name="Normal 3 5 20 2" xfId="46548"/>
    <cellStyle name="Normal 3 5 20 3" xfId="46549"/>
    <cellStyle name="Normal 3 5 20 4" xfId="46547"/>
    <cellStyle name="Normal 3 5 21" xfId="16558"/>
    <cellStyle name="Normal 3 5 21 2" xfId="46551"/>
    <cellStyle name="Normal 3 5 21 3" xfId="46552"/>
    <cellStyle name="Normal 3 5 21 4" xfId="46550"/>
    <cellStyle name="Normal 3 5 22" xfId="16559"/>
    <cellStyle name="Normal 3 5 22 2" xfId="46554"/>
    <cellStyle name="Normal 3 5 22 3" xfId="46555"/>
    <cellStyle name="Normal 3 5 22 4" xfId="46553"/>
    <cellStyle name="Normal 3 5 23" xfId="16560"/>
    <cellStyle name="Normal 3 5 23 2" xfId="46557"/>
    <cellStyle name="Normal 3 5 23 3" xfId="46558"/>
    <cellStyle name="Normal 3 5 23 4" xfId="46556"/>
    <cellStyle name="Normal 3 5 24" xfId="16561"/>
    <cellStyle name="Normal 3 5 24 2" xfId="46560"/>
    <cellStyle name="Normal 3 5 24 3" xfId="46561"/>
    <cellStyle name="Normal 3 5 24 4" xfId="46559"/>
    <cellStyle name="Normal 3 5 25" xfId="16562"/>
    <cellStyle name="Normal 3 5 25 2" xfId="46563"/>
    <cellStyle name="Normal 3 5 25 3" xfId="46564"/>
    <cellStyle name="Normal 3 5 25 4" xfId="46562"/>
    <cellStyle name="Normal 3 5 26" xfId="16563"/>
    <cellStyle name="Normal 3 5 26 2" xfId="46566"/>
    <cellStyle name="Normal 3 5 26 3" xfId="46567"/>
    <cellStyle name="Normal 3 5 26 4" xfId="46565"/>
    <cellStyle name="Normal 3 5 27" xfId="16564"/>
    <cellStyle name="Normal 3 5 27 2" xfId="46569"/>
    <cellStyle name="Normal 3 5 27 3" xfId="46570"/>
    <cellStyle name="Normal 3 5 27 4" xfId="46568"/>
    <cellStyle name="Normal 3 5 28" xfId="16565"/>
    <cellStyle name="Normal 3 5 28 2" xfId="46572"/>
    <cellStyle name="Normal 3 5 28 3" xfId="46573"/>
    <cellStyle name="Normal 3 5 28 4" xfId="46571"/>
    <cellStyle name="Normal 3 5 29" xfId="16566"/>
    <cellStyle name="Normal 3 5 29 2" xfId="46575"/>
    <cellStyle name="Normal 3 5 29 3" xfId="46576"/>
    <cellStyle name="Normal 3 5 29 4" xfId="46574"/>
    <cellStyle name="Normal 3 5 3" xfId="16567"/>
    <cellStyle name="Normal 3 5 3 2" xfId="16568"/>
    <cellStyle name="Normal 3 5 3 2 2" xfId="16569"/>
    <cellStyle name="Normal 3 5 3 2 2 2" xfId="46578"/>
    <cellStyle name="Normal 3 5 3 2 2 3" xfId="46579"/>
    <cellStyle name="Normal 3 5 3 2 2 4" xfId="46577"/>
    <cellStyle name="Normal 3 5 3 2 3" xfId="46580"/>
    <cellStyle name="Normal 3 5 3 2 4" xfId="46581"/>
    <cellStyle name="Normal 3 5 3 2 5" xfId="46582"/>
    <cellStyle name="Normal 3 5 3 2 6" xfId="23956"/>
    <cellStyle name="Normal 3 5 3 3" xfId="16570"/>
    <cellStyle name="Normal 3 5 3 3 2" xfId="16571"/>
    <cellStyle name="Normal 3 5 3 3 2 2" xfId="16572"/>
    <cellStyle name="Normal 3 5 3 3 2 2 2" xfId="46584"/>
    <cellStyle name="Normal 3 5 3 3 2 3" xfId="16573"/>
    <cellStyle name="Normal 3 5 3 3 2 3 2" xfId="46585"/>
    <cellStyle name="Normal 3 5 3 3 2 4" xfId="16574"/>
    <cellStyle name="Normal 3 5 3 3 2 5" xfId="46583"/>
    <cellStyle name="Normal 3 5 3 3 3" xfId="16575"/>
    <cellStyle name="Normal 3 5 3 3 3 2" xfId="46586"/>
    <cellStyle name="Normal 3 5 3 3 4" xfId="16576"/>
    <cellStyle name="Normal 3 5 3 3 4 2" xfId="46587"/>
    <cellStyle name="Normal 3 5 3 3 5" xfId="16577"/>
    <cellStyle name="Normal 3 5 3 3 6" xfId="25405"/>
    <cellStyle name="Normal 3 5 3 4" xfId="16578"/>
    <cellStyle name="Normal 3 5 3 4 2" xfId="46589"/>
    <cellStyle name="Normal 3 5 3 4 3" xfId="46590"/>
    <cellStyle name="Normal 3 5 3 4 4" xfId="46588"/>
    <cellStyle name="Normal 3 5 3 5" xfId="16579"/>
    <cellStyle name="Normal 3 5 3 5 2" xfId="16580"/>
    <cellStyle name="Normal 3 5 3 5 3" xfId="16581"/>
    <cellStyle name="Normal 3 5 3 5 4" xfId="16582"/>
    <cellStyle name="Normal 3 5 3 5 5" xfId="46591"/>
    <cellStyle name="Normal 3 5 3 6" xfId="16583"/>
    <cellStyle name="Normal 3 5 3 6 2" xfId="46592"/>
    <cellStyle name="Normal 3 5 3 7" xfId="16584"/>
    <cellStyle name="Normal 3 5 3 7 2" xfId="46593"/>
    <cellStyle name="Normal 3 5 3 8" xfId="16585"/>
    <cellStyle name="Normal 3 5 3 9" xfId="23145"/>
    <cellStyle name="Normal 3 5 3_PORTFOLIO" xfId="59113"/>
    <cellStyle name="Normal 3 5 30" xfId="16586"/>
    <cellStyle name="Normal 3 5 30 2" xfId="46595"/>
    <cellStyle name="Normal 3 5 30 3" xfId="46596"/>
    <cellStyle name="Normal 3 5 30 4" xfId="46594"/>
    <cellStyle name="Normal 3 5 31" xfId="16587"/>
    <cellStyle name="Normal 3 5 31 2" xfId="46598"/>
    <cellStyle name="Normal 3 5 31 3" xfId="46599"/>
    <cellStyle name="Normal 3 5 31 4" xfId="46597"/>
    <cellStyle name="Normal 3 5 32" xfId="16588"/>
    <cellStyle name="Normal 3 5 32 2" xfId="46601"/>
    <cellStyle name="Normal 3 5 32 3" xfId="46602"/>
    <cellStyle name="Normal 3 5 32 4" xfId="46600"/>
    <cellStyle name="Normal 3 5 33" xfId="16589"/>
    <cellStyle name="Normal 3 5 33 2" xfId="46604"/>
    <cellStyle name="Normal 3 5 33 3" xfId="46605"/>
    <cellStyle name="Normal 3 5 33 4" xfId="46603"/>
    <cellStyle name="Normal 3 5 34" xfId="16590"/>
    <cellStyle name="Normal 3 5 34 2" xfId="46607"/>
    <cellStyle name="Normal 3 5 34 3" xfId="46608"/>
    <cellStyle name="Normal 3 5 34 4" xfId="46606"/>
    <cellStyle name="Normal 3 5 35" xfId="16591"/>
    <cellStyle name="Normal 3 5 35 2" xfId="46610"/>
    <cellStyle name="Normal 3 5 35 3" xfId="46611"/>
    <cellStyle name="Normal 3 5 35 4" xfId="46609"/>
    <cellStyle name="Normal 3 5 36" xfId="16592"/>
    <cellStyle name="Normal 3 5 36 2" xfId="46613"/>
    <cellStyle name="Normal 3 5 36 3" xfId="46614"/>
    <cellStyle name="Normal 3 5 36 4" xfId="46612"/>
    <cellStyle name="Normal 3 5 37" xfId="16593"/>
    <cellStyle name="Normal 3 5 37 2" xfId="46616"/>
    <cellStyle name="Normal 3 5 37 3" xfId="46617"/>
    <cellStyle name="Normal 3 5 37 4" xfId="46615"/>
    <cellStyle name="Normal 3 5 38" xfId="16594"/>
    <cellStyle name="Normal 3 5 38 2" xfId="46619"/>
    <cellStyle name="Normal 3 5 38 3" xfId="46620"/>
    <cellStyle name="Normal 3 5 38 4" xfId="46618"/>
    <cellStyle name="Normal 3 5 39" xfId="16595"/>
    <cellStyle name="Normal 3 5 39 2" xfId="46622"/>
    <cellStyle name="Normal 3 5 39 3" xfId="46623"/>
    <cellStyle name="Normal 3 5 39 4" xfId="46621"/>
    <cellStyle name="Normal 3 5 4" xfId="16596"/>
    <cellStyle name="Normal 3 5 4 2" xfId="16597"/>
    <cellStyle name="Normal 3 5 4 2 2" xfId="16598"/>
    <cellStyle name="Normal 3 5 4 2 2 2" xfId="46625"/>
    <cellStyle name="Normal 3 5 4 2 2 3" xfId="46626"/>
    <cellStyle name="Normal 3 5 4 2 2 4" xfId="46624"/>
    <cellStyle name="Normal 3 5 4 2 3" xfId="46627"/>
    <cellStyle name="Normal 3 5 4 2 4" xfId="46628"/>
    <cellStyle name="Normal 3 5 4 2 5" xfId="46629"/>
    <cellStyle name="Normal 3 5 4 2 6" xfId="23957"/>
    <cellStyle name="Normal 3 5 4 3" xfId="16599"/>
    <cellStyle name="Normal 3 5 4 3 2" xfId="16600"/>
    <cellStyle name="Normal 3 5 4 3 2 2" xfId="16601"/>
    <cellStyle name="Normal 3 5 4 3 2 2 2" xfId="46631"/>
    <cellStyle name="Normal 3 5 4 3 2 3" xfId="16602"/>
    <cellStyle name="Normal 3 5 4 3 2 3 2" xfId="46632"/>
    <cellStyle name="Normal 3 5 4 3 2 4" xfId="16603"/>
    <cellStyle name="Normal 3 5 4 3 2 5" xfId="46630"/>
    <cellStyle name="Normal 3 5 4 3 3" xfId="16604"/>
    <cellStyle name="Normal 3 5 4 3 3 2" xfId="46633"/>
    <cellStyle name="Normal 3 5 4 3 4" xfId="16605"/>
    <cellStyle name="Normal 3 5 4 3 4 2" xfId="46634"/>
    <cellStyle name="Normal 3 5 4 3 5" xfId="16606"/>
    <cellStyle name="Normal 3 5 4 3 6" xfId="25406"/>
    <cellStyle name="Normal 3 5 4 4" xfId="16607"/>
    <cellStyle name="Normal 3 5 4 4 2" xfId="46636"/>
    <cellStyle name="Normal 3 5 4 4 3" xfId="46637"/>
    <cellStyle name="Normal 3 5 4 4 4" xfId="46635"/>
    <cellStyle name="Normal 3 5 4 5" xfId="16608"/>
    <cellStyle name="Normal 3 5 4 5 2" xfId="16609"/>
    <cellStyle name="Normal 3 5 4 5 3" xfId="16610"/>
    <cellStyle name="Normal 3 5 4 5 4" xfId="16611"/>
    <cellStyle name="Normal 3 5 4 5 5" xfId="46638"/>
    <cellStyle name="Normal 3 5 4 6" xfId="16612"/>
    <cellStyle name="Normal 3 5 4 6 2" xfId="46639"/>
    <cellStyle name="Normal 3 5 4 7" xfId="16613"/>
    <cellStyle name="Normal 3 5 4 7 2" xfId="46640"/>
    <cellStyle name="Normal 3 5 4 8" xfId="16614"/>
    <cellStyle name="Normal 3 5 4 9" xfId="23146"/>
    <cellStyle name="Normal 3 5 4_PORTFOLIO" xfId="59114"/>
    <cellStyle name="Normal 3 5 40" xfId="16615"/>
    <cellStyle name="Normal 3 5 40 2" xfId="46642"/>
    <cellStyle name="Normal 3 5 40 3" xfId="46643"/>
    <cellStyle name="Normal 3 5 40 4" xfId="46641"/>
    <cellStyle name="Normal 3 5 41" xfId="16616"/>
    <cellStyle name="Normal 3 5 41 2" xfId="46645"/>
    <cellStyle name="Normal 3 5 41 3" xfId="46646"/>
    <cellStyle name="Normal 3 5 41 4" xfId="46644"/>
    <cellStyle name="Normal 3 5 42" xfId="16617"/>
    <cellStyle name="Normal 3 5 42 2" xfId="46648"/>
    <cellStyle name="Normal 3 5 42 3" xfId="46649"/>
    <cellStyle name="Normal 3 5 42 4" xfId="46647"/>
    <cellStyle name="Normal 3 5 43" xfId="16618"/>
    <cellStyle name="Normal 3 5 43 2" xfId="46651"/>
    <cellStyle name="Normal 3 5 43 3" xfId="46652"/>
    <cellStyle name="Normal 3 5 43 4" xfId="46650"/>
    <cellStyle name="Normal 3 5 44" xfId="16619"/>
    <cellStyle name="Normal 3 5 44 2" xfId="46654"/>
    <cellStyle name="Normal 3 5 44 3" xfId="46655"/>
    <cellStyle name="Normal 3 5 44 4" xfId="46653"/>
    <cellStyle name="Normal 3 5 45" xfId="16620"/>
    <cellStyle name="Normal 3 5 45 2" xfId="46657"/>
    <cellStyle name="Normal 3 5 45 3" xfId="46658"/>
    <cellStyle name="Normal 3 5 45 4" xfId="46656"/>
    <cellStyle name="Normal 3 5 46" xfId="16621"/>
    <cellStyle name="Normal 3 5 46 2" xfId="46660"/>
    <cellStyle name="Normal 3 5 46 3" xfId="46661"/>
    <cellStyle name="Normal 3 5 46 4" xfId="46659"/>
    <cellStyle name="Normal 3 5 47" xfId="16622"/>
    <cellStyle name="Normal 3 5 47 2" xfId="46663"/>
    <cellStyle name="Normal 3 5 47 3" xfId="46664"/>
    <cellStyle name="Normal 3 5 47 4" xfId="46662"/>
    <cellStyle name="Normal 3 5 48" xfId="16623"/>
    <cellStyle name="Normal 3 5 48 2" xfId="46666"/>
    <cellStyle name="Normal 3 5 48 3" xfId="46667"/>
    <cellStyle name="Normal 3 5 48 4" xfId="46665"/>
    <cellStyle name="Normal 3 5 49" xfId="16624"/>
    <cellStyle name="Normal 3 5 49 2" xfId="46669"/>
    <cellStyle name="Normal 3 5 49 3" xfId="46670"/>
    <cellStyle name="Normal 3 5 49 4" xfId="46668"/>
    <cellStyle name="Normal 3 5 5" xfId="16625"/>
    <cellStyle name="Normal 3 5 5 2" xfId="16626"/>
    <cellStyle name="Normal 3 5 5 2 2" xfId="46671"/>
    <cellStyle name="Normal 3 5 5 2 2 2" xfId="46672"/>
    <cellStyle name="Normal 3 5 5 2 2 3" xfId="46673"/>
    <cellStyle name="Normal 3 5 5 2 3" xfId="46674"/>
    <cellStyle name="Normal 3 5 5 2 4" xfId="46675"/>
    <cellStyle name="Normal 3 5 5 2 5" xfId="46676"/>
    <cellStyle name="Normal 3 5 5 2 6" xfId="23958"/>
    <cellStyle name="Normal 3 5 5 3" xfId="16627"/>
    <cellStyle name="Normal 3 5 5 3 2" xfId="46677"/>
    <cellStyle name="Normal 3 5 5 3 2 2" xfId="46678"/>
    <cellStyle name="Normal 3 5 5 3 2 3" xfId="46679"/>
    <cellStyle name="Normal 3 5 5 3 3" xfId="46680"/>
    <cellStyle name="Normal 3 5 5 3 4" xfId="46681"/>
    <cellStyle name="Normal 3 5 5 3 5" xfId="25407"/>
    <cellStyle name="Normal 3 5 5 4" xfId="46682"/>
    <cellStyle name="Normal 3 5 5 4 2" xfId="46683"/>
    <cellStyle name="Normal 3 5 5 4 3" xfId="46684"/>
    <cellStyle name="Normal 3 5 5 5" xfId="46685"/>
    <cellStyle name="Normal 3 5 5 6" xfId="46686"/>
    <cellStyle name="Normal 3 5 5 7" xfId="46687"/>
    <cellStyle name="Normal 3 5 5 8" xfId="23147"/>
    <cellStyle name="Normal 3 5 5_PORTFOLIO" xfId="59115"/>
    <cellStyle name="Normal 3 5 50" xfId="16628"/>
    <cellStyle name="Normal 3 5 50 2" xfId="46689"/>
    <cellStyle name="Normal 3 5 50 3" xfId="46690"/>
    <cellStyle name="Normal 3 5 50 4" xfId="46688"/>
    <cellStyle name="Normal 3 5 51" xfId="16629"/>
    <cellStyle name="Normal 3 5 51 2" xfId="46692"/>
    <cellStyle name="Normal 3 5 51 3" xfId="46693"/>
    <cellStyle name="Normal 3 5 51 4" xfId="46691"/>
    <cellStyle name="Normal 3 5 52" xfId="16630"/>
    <cellStyle name="Normal 3 5 52 2" xfId="46695"/>
    <cellStyle name="Normal 3 5 52 3" xfId="46696"/>
    <cellStyle name="Normal 3 5 52 4" xfId="46694"/>
    <cellStyle name="Normal 3 5 53" xfId="16631"/>
    <cellStyle name="Normal 3 5 53 2" xfId="46698"/>
    <cellStyle name="Normal 3 5 53 3" xfId="46699"/>
    <cellStyle name="Normal 3 5 53 4" xfId="46697"/>
    <cellStyle name="Normal 3 5 54" xfId="16632"/>
    <cellStyle name="Normal 3 5 54 2" xfId="46701"/>
    <cellStyle name="Normal 3 5 54 3" xfId="46702"/>
    <cellStyle name="Normal 3 5 54 4" xfId="46700"/>
    <cellStyle name="Normal 3 5 55" xfId="16633"/>
    <cellStyle name="Normal 3 5 55 2" xfId="46704"/>
    <cellStyle name="Normal 3 5 55 3" xfId="46705"/>
    <cellStyle name="Normal 3 5 55 4" xfId="46703"/>
    <cellStyle name="Normal 3 5 56" xfId="16634"/>
    <cellStyle name="Normal 3 5 56 2" xfId="46707"/>
    <cellStyle name="Normal 3 5 56 3" xfId="46708"/>
    <cellStyle name="Normal 3 5 56 4" xfId="46706"/>
    <cellStyle name="Normal 3 5 57" xfId="16635"/>
    <cellStyle name="Normal 3 5 57 2" xfId="46710"/>
    <cellStyle name="Normal 3 5 57 3" xfId="46711"/>
    <cellStyle name="Normal 3 5 57 4" xfId="46709"/>
    <cellStyle name="Normal 3 5 58" xfId="16636"/>
    <cellStyle name="Normal 3 5 58 2" xfId="46713"/>
    <cellStyle name="Normal 3 5 58 3" xfId="46714"/>
    <cellStyle name="Normal 3 5 58 4" xfId="46712"/>
    <cellStyle name="Normal 3 5 59" xfId="16637"/>
    <cellStyle name="Normal 3 5 59 2" xfId="46716"/>
    <cellStyle name="Normal 3 5 59 3" xfId="46717"/>
    <cellStyle name="Normal 3 5 59 4" xfId="46715"/>
    <cellStyle name="Normal 3 5 6" xfId="16638"/>
    <cellStyle name="Normal 3 5 6 2" xfId="16639"/>
    <cellStyle name="Normal 3 5 6 2 2" xfId="46718"/>
    <cellStyle name="Normal 3 5 6 2 2 2" xfId="46719"/>
    <cellStyle name="Normal 3 5 6 2 2 3" xfId="46720"/>
    <cellStyle name="Normal 3 5 6 2 3" xfId="46721"/>
    <cellStyle name="Normal 3 5 6 2 4" xfId="46722"/>
    <cellStyle name="Normal 3 5 6 2 5" xfId="23959"/>
    <cellStyle name="Normal 3 5 6 3" xfId="25408"/>
    <cellStyle name="Normal 3 5 6 3 2" xfId="46723"/>
    <cellStyle name="Normal 3 5 6 3 2 2" xfId="46724"/>
    <cellStyle name="Normal 3 5 6 3 2 3" xfId="46725"/>
    <cellStyle name="Normal 3 5 6 3 3" xfId="46726"/>
    <cellStyle name="Normal 3 5 6 3 4" xfId="46727"/>
    <cellStyle name="Normal 3 5 6 4" xfId="46728"/>
    <cellStyle name="Normal 3 5 6 4 2" xfId="46729"/>
    <cellStyle name="Normal 3 5 6 4 3" xfId="46730"/>
    <cellStyle name="Normal 3 5 6 5" xfId="46731"/>
    <cellStyle name="Normal 3 5 6 6" xfId="46732"/>
    <cellStyle name="Normal 3 5 6 7" xfId="46733"/>
    <cellStyle name="Normal 3 5 6 8" xfId="23148"/>
    <cellStyle name="Normal 3 5 60" xfId="16640"/>
    <cellStyle name="Normal 3 5 60 2" xfId="46735"/>
    <cellStyle name="Normal 3 5 60 3" xfId="46736"/>
    <cellStyle name="Normal 3 5 60 4" xfId="46734"/>
    <cellStyle name="Normal 3 5 61" xfId="16641"/>
    <cellStyle name="Normal 3 5 61 2" xfId="46738"/>
    <cellStyle name="Normal 3 5 61 3" xfId="46739"/>
    <cellStyle name="Normal 3 5 61 4" xfId="46737"/>
    <cellStyle name="Normal 3 5 62" xfId="16642"/>
    <cellStyle name="Normal 3 5 62 2" xfId="46741"/>
    <cellStyle name="Normal 3 5 62 3" xfId="46742"/>
    <cellStyle name="Normal 3 5 62 4" xfId="46740"/>
    <cellStyle name="Normal 3 5 63" xfId="16643"/>
    <cellStyle name="Normal 3 5 63 2" xfId="46744"/>
    <cellStyle name="Normal 3 5 63 3" xfId="46745"/>
    <cellStyle name="Normal 3 5 63 4" xfId="46743"/>
    <cellStyle name="Normal 3 5 64" xfId="16644"/>
    <cellStyle name="Normal 3 5 64 2" xfId="46747"/>
    <cellStyle name="Normal 3 5 64 3" xfId="46748"/>
    <cellStyle name="Normal 3 5 64 4" xfId="46746"/>
    <cellStyle name="Normal 3 5 65" xfId="16645"/>
    <cellStyle name="Normal 3 5 65 2" xfId="46750"/>
    <cellStyle name="Normal 3 5 65 3" xfId="46751"/>
    <cellStyle name="Normal 3 5 65 4" xfId="46749"/>
    <cellStyle name="Normal 3 5 66" xfId="16646"/>
    <cellStyle name="Normal 3 5 66 2" xfId="46753"/>
    <cellStyle name="Normal 3 5 66 3" xfId="46754"/>
    <cellStyle name="Normal 3 5 66 4" xfId="46752"/>
    <cellStyle name="Normal 3 5 67" xfId="16647"/>
    <cellStyle name="Normal 3 5 67 2" xfId="46756"/>
    <cellStyle name="Normal 3 5 67 3" xfId="46757"/>
    <cellStyle name="Normal 3 5 67 4" xfId="46755"/>
    <cellStyle name="Normal 3 5 68" xfId="16648"/>
    <cellStyle name="Normal 3 5 68 2" xfId="46759"/>
    <cellStyle name="Normal 3 5 68 3" xfId="46760"/>
    <cellStyle name="Normal 3 5 68 4" xfId="46758"/>
    <cellStyle name="Normal 3 5 69" xfId="16649"/>
    <cellStyle name="Normal 3 5 69 2" xfId="46762"/>
    <cellStyle name="Normal 3 5 69 3" xfId="46763"/>
    <cellStyle name="Normal 3 5 69 4" xfId="46761"/>
    <cellStyle name="Normal 3 5 7" xfId="16650"/>
    <cellStyle name="Normal 3 5 7 2" xfId="16651"/>
    <cellStyle name="Normal 3 5 7 2 2" xfId="46764"/>
    <cellStyle name="Normal 3 5 7 2 2 2" xfId="46765"/>
    <cellStyle name="Normal 3 5 7 2 2 3" xfId="46766"/>
    <cellStyle name="Normal 3 5 7 2 3" xfId="46767"/>
    <cellStyle name="Normal 3 5 7 2 4" xfId="46768"/>
    <cellStyle name="Normal 3 5 7 2 5" xfId="23960"/>
    <cellStyle name="Normal 3 5 7 3" xfId="25409"/>
    <cellStyle name="Normal 3 5 7 3 2" xfId="46769"/>
    <cellStyle name="Normal 3 5 7 3 2 2" xfId="46770"/>
    <cellStyle name="Normal 3 5 7 3 2 3" xfId="46771"/>
    <cellStyle name="Normal 3 5 7 3 3" xfId="46772"/>
    <cellStyle name="Normal 3 5 7 3 4" xfId="46773"/>
    <cellStyle name="Normal 3 5 7 4" xfId="46774"/>
    <cellStyle name="Normal 3 5 7 4 2" xfId="46775"/>
    <cellStyle name="Normal 3 5 7 4 3" xfId="46776"/>
    <cellStyle name="Normal 3 5 7 5" xfId="46777"/>
    <cellStyle name="Normal 3 5 7 6" xfId="46778"/>
    <cellStyle name="Normal 3 5 7 7" xfId="46779"/>
    <cellStyle name="Normal 3 5 7 8" xfId="23149"/>
    <cellStyle name="Normal 3 5 70" xfId="16652"/>
    <cellStyle name="Normal 3 5 70 2" xfId="46781"/>
    <cellStyle name="Normal 3 5 70 3" xfId="46782"/>
    <cellStyle name="Normal 3 5 70 4" xfId="46780"/>
    <cellStyle name="Normal 3 5 71" xfId="16653"/>
    <cellStyle name="Normal 3 5 71 2" xfId="46784"/>
    <cellStyle name="Normal 3 5 71 3" xfId="46785"/>
    <cellStyle name="Normal 3 5 71 4" xfId="46783"/>
    <cellStyle name="Normal 3 5 72" xfId="16654"/>
    <cellStyle name="Normal 3 5 72 2" xfId="46787"/>
    <cellStyle name="Normal 3 5 72 3" xfId="46788"/>
    <cellStyle name="Normal 3 5 72 4" xfId="46786"/>
    <cellStyle name="Normal 3 5 73" xfId="16655"/>
    <cellStyle name="Normal 3 5 73 2" xfId="46790"/>
    <cellStyle name="Normal 3 5 73 3" xfId="46791"/>
    <cellStyle name="Normal 3 5 73 4" xfId="46789"/>
    <cellStyle name="Normal 3 5 74" xfId="16656"/>
    <cellStyle name="Normal 3 5 74 2" xfId="46793"/>
    <cellStyle name="Normal 3 5 74 3" xfId="46794"/>
    <cellStyle name="Normal 3 5 74 4" xfId="46792"/>
    <cellStyle name="Normal 3 5 75" xfId="16657"/>
    <cellStyle name="Normal 3 5 75 2" xfId="46796"/>
    <cellStyle name="Normal 3 5 75 3" xfId="46797"/>
    <cellStyle name="Normal 3 5 75 4" xfId="46795"/>
    <cellStyle name="Normal 3 5 76" xfId="16658"/>
    <cellStyle name="Normal 3 5 76 2" xfId="46799"/>
    <cellStyle name="Normal 3 5 76 3" xfId="46800"/>
    <cellStyle name="Normal 3 5 76 4" xfId="46798"/>
    <cellStyle name="Normal 3 5 77" xfId="16659"/>
    <cellStyle name="Normal 3 5 77 2" xfId="46802"/>
    <cellStyle name="Normal 3 5 77 3" xfId="46803"/>
    <cellStyle name="Normal 3 5 77 4" xfId="46801"/>
    <cellStyle name="Normal 3 5 78" xfId="16660"/>
    <cellStyle name="Normal 3 5 78 2" xfId="46805"/>
    <cellStyle name="Normal 3 5 78 3" xfId="46806"/>
    <cellStyle name="Normal 3 5 78 4" xfId="46804"/>
    <cellStyle name="Normal 3 5 79" xfId="16661"/>
    <cellStyle name="Normal 3 5 79 2" xfId="46808"/>
    <cellStyle name="Normal 3 5 79 3" xfId="46809"/>
    <cellStyle name="Normal 3 5 79 4" xfId="46807"/>
    <cellStyle name="Normal 3 5 8" xfId="16662"/>
    <cellStyle name="Normal 3 5 8 2" xfId="16663"/>
    <cellStyle name="Normal 3 5 8 2 2" xfId="46810"/>
    <cellStyle name="Normal 3 5 8 2 2 2" xfId="46811"/>
    <cellStyle name="Normal 3 5 8 2 2 3" xfId="46812"/>
    <cellStyle name="Normal 3 5 8 2 3" xfId="46813"/>
    <cellStyle name="Normal 3 5 8 2 4" xfId="46814"/>
    <cellStyle name="Normal 3 5 8 2 5" xfId="23961"/>
    <cellStyle name="Normal 3 5 8 3" xfId="25410"/>
    <cellStyle name="Normal 3 5 8 3 2" xfId="46815"/>
    <cellStyle name="Normal 3 5 8 3 2 2" xfId="46816"/>
    <cellStyle name="Normal 3 5 8 3 2 3" xfId="46817"/>
    <cellStyle name="Normal 3 5 8 3 3" xfId="46818"/>
    <cellStyle name="Normal 3 5 8 3 4" xfId="46819"/>
    <cellStyle name="Normal 3 5 8 4" xfId="46820"/>
    <cellStyle name="Normal 3 5 8 4 2" xfId="46821"/>
    <cellStyle name="Normal 3 5 8 4 3" xfId="46822"/>
    <cellStyle name="Normal 3 5 8 5" xfId="46823"/>
    <cellStyle name="Normal 3 5 8 6" xfId="46824"/>
    <cellStyle name="Normal 3 5 8 7" xfId="46825"/>
    <cellStyle name="Normal 3 5 8 8" xfId="23150"/>
    <cellStyle name="Normal 3 5 80" xfId="16664"/>
    <cellStyle name="Normal 3 5 80 2" xfId="46827"/>
    <cellStyle name="Normal 3 5 80 3" xfId="46828"/>
    <cellStyle name="Normal 3 5 80 4" xfId="46826"/>
    <cellStyle name="Normal 3 5 81" xfId="16665"/>
    <cellStyle name="Normal 3 5 81 2" xfId="46830"/>
    <cellStyle name="Normal 3 5 81 3" xfId="46831"/>
    <cellStyle name="Normal 3 5 81 4" xfId="46829"/>
    <cellStyle name="Normal 3 5 82" xfId="16666"/>
    <cellStyle name="Normal 3 5 82 2" xfId="46833"/>
    <cellStyle name="Normal 3 5 82 3" xfId="46834"/>
    <cellStyle name="Normal 3 5 82 4" xfId="46832"/>
    <cellStyle name="Normal 3 5 83" xfId="16667"/>
    <cellStyle name="Normal 3 5 83 2" xfId="46836"/>
    <cellStyle name="Normal 3 5 83 3" xfId="46837"/>
    <cellStyle name="Normal 3 5 83 4" xfId="46835"/>
    <cellStyle name="Normal 3 5 84" xfId="16668"/>
    <cellStyle name="Normal 3 5 84 2" xfId="46839"/>
    <cellStyle name="Normal 3 5 84 3" xfId="46840"/>
    <cellStyle name="Normal 3 5 84 4" xfId="46838"/>
    <cellStyle name="Normal 3 5 85" xfId="16669"/>
    <cellStyle name="Normal 3 5 85 2" xfId="46842"/>
    <cellStyle name="Normal 3 5 85 3" xfId="46843"/>
    <cellStyle name="Normal 3 5 85 4" xfId="46841"/>
    <cellStyle name="Normal 3 5 86" xfId="16670"/>
    <cellStyle name="Normal 3 5 86 2" xfId="46845"/>
    <cellStyle name="Normal 3 5 86 3" xfId="46846"/>
    <cellStyle name="Normal 3 5 86 4" xfId="46844"/>
    <cellStyle name="Normal 3 5 87" xfId="16671"/>
    <cellStyle name="Normal 3 5 87 2" xfId="46848"/>
    <cellStyle name="Normal 3 5 87 3" xfId="46849"/>
    <cellStyle name="Normal 3 5 87 4" xfId="46847"/>
    <cellStyle name="Normal 3 5 88" xfId="16672"/>
    <cellStyle name="Normal 3 5 88 2" xfId="46851"/>
    <cellStyle name="Normal 3 5 88 3" xfId="46852"/>
    <cellStyle name="Normal 3 5 88 4" xfId="46850"/>
    <cellStyle name="Normal 3 5 89" xfId="16673"/>
    <cellStyle name="Normal 3 5 89 2" xfId="46854"/>
    <cellStyle name="Normal 3 5 89 3" xfId="46855"/>
    <cellStyle name="Normal 3 5 89 4" xfId="46853"/>
    <cellStyle name="Normal 3 5 9" xfId="16674"/>
    <cellStyle name="Normal 3 5 9 2" xfId="16675"/>
    <cellStyle name="Normal 3 5 9 2 2" xfId="46856"/>
    <cellStyle name="Normal 3 5 9 2 2 2" xfId="46857"/>
    <cellStyle name="Normal 3 5 9 2 2 3" xfId="46858"/>
    <cellStyle name="Normal 3 5 9 2 3" xfId="46859"/>
    <cellStyle name="Normal 3 5 9 2 4" xfId="46860"/>
    <cellStyle name="Normal 3 5 9 2 5" xfId="23962"/>
    <cellStyle name="Normal 3 5 9 3" xfId="25411"/>
    <cellStyle name="Normal 3 5 9 3 2" xfId="46861"/>
    <cellStyle name="Normal 3 5 9 3 2 2" xfId="46862"/>
    <cellStyle name="Normal 3 5 9 3 2 3" xfId="46863"/>
    <cellStyle name="Normal 3 5 9 3 3" xfId="46864"/>
    <cellStyle name="Normal 3 5 9 3 4" xfId="46865"/>
    <cellStyle name="Normal 3 5 9 4" xfId="46866"/>
    <cellStyle name="Normal 3 5 9 4 2" xfId="46867"/>
    <cellStyle name="Normal 3 5 9 4 3" xfId="46868"/>
    <cellStyle name="Normal 3 5 9 5" xfId="46869"/>
    <cellStyle name="Normal 3 5 9 6" xfId="46870"/>
    <cellStyle name="Normal 3 5 9 7" xfId="46871"/>
    <cellStyle name="Normal 3 5 9 8" xfId="23151"/>
    <cellStyle name="Normal 3 5 90" xfId="16676"/>
    <cellStyle name="Normal 3 5 90 2" xfId="46873"/>
    <cellStyle name="Normal 3 5 90 3" xfId="46874"/>
    <cellStyle name="Normal 3 5 90 4" xfId="46872"/>
    <cellStyle name="Normal 3 5 91" xfId="16677"/>
    <cellStyle name="Normal 3 5 91 2" xfId="46876"/>
    <cellStyle name="Normal 3 5 91 3" xfId="46877"/>
    <cellStyle name="Normal 3 5 91 4" xfId="46875"/>
    <cellStyle name="Normal 3 5 92" xfId="16678"/>
    <cellStyle name="Normal 3 5 92 2" xfId="46879"/>
    <cellStyle name="Normal 3 5 92 3" xfId="46880"/>
    <cellStyle name="Normal 3 5 92 4" xfId="46878"/>
    <cellStyle name="Normal 3 5 93" xfId="16679"/>
    <cellStyle name="Normal 3 5 93 2" xfId="46882"/>
    <cellStyle name="Normal 3 5 93 3" xfId="46883"/>
    <cellStyle name="Normal 3 5 93 4" xfId="46881"/>
    <cellStyle name="Normal 3 5 94" xfId="16680"/>
    <cellStyle name="Normal 3 5 94 2" xfId="58575"/>
    <cellStyle name="Normal 3 5 94 3" xfId="46884"/>
    <cellStyle name="Normal 3 5 94_PORTFOLIO" xfId="59116"/>
    <cellStyle name="Normal 3 5 95" xfId="16681"/>
    <cellStyle name="Normal 3 5 95 2" xfId="16682"/>
    <cellStyle name="Normal 3 5 95 3" xfId="16683"/>
    <cellStyle name="Normal 3 5 95 4" xfId="16684"/>
    <cellStyle name="Normal 3 5 95 5" xfId="46885"/>
    <cellStyle name="Normal 3 5 96" xfId="16685"/>
    <cellStyle name="Normal 3 5 96 2" xfId="46886"/>
    <cellStyle name="Normal 3 5 97" xfId="16686"/>
    <cellStyle name="Normal 3 5 97 2" xfId="23141"/>
    <cellStyle name="Normal 3 5 98" xfId="16687"/>
    <cellStyle name="Normal 3 5_PORTFOLIO" xfId="59117"/>
    <cellStyle name="Normal 3 6" xfId="16688"/>
    <cellStyle name="Normal 3 6 10" xfId="16689"/>
    <cellStyle name="Normal 3 6 11" xfId="23152"/>
    <cellStyle name="Normal 3 6 2" xfId="16690"/>
    <cellStyle name="Normal 3 6 2 10" xfId="23963"/>
    <cellStyle name="Normal 3 6 2 2" xfId="16691"/>
    <cellStyle name="Normal 3 6 2 2 2" xfId="16692"/>
    <cellStyle name="Normal 3 6 2 2 2 2" xfId="46888"/>
    <cellStyle name="Normal 3 6 2 2 2 3" xfId="46889"/>
    <cellStyle name="Normal 3 6 2 2 2 4" xfId="46887"/>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3 6" xfId="46890"/>
    <cellStyle name="Normal 3 6 2 2 4" xfId="16701"/>
    <cellStyle name="Normal 3 6 2 2 4 2" xfId="16702"/>
    <cellStyle name="Normal 3 6 2 2 4 3" xfId="16703"/>
    <cellStyle name="Normal 3 6 2 2 4 4" xfId="16704"/>
    <cellStyle name="Normal 3 6 2 2 4 5" xfId="46891"/>
    <cellStyle name="Normal 3 6 2 2 5" xfId="16705"/>
    <cellStyle name="Normal 3 6 2 2 6" xfId="16706"/>
    <cellStyle name="Normal 3 6 2 2 7" xfId="16707"/>
    <cellStyle name="Normal 3 6 2 2 8" xfId="25412"/>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2 6" xfId="46892"/>
    <cellStyle name="Normal 3 6 2 3 3" xfId="16717"/>
    <cellStyle name="Normal 3 6 2 3 3 2" xfId="16718"/>
    <cellStyle name="Normal 3 6 2 3 3 3" xfId="16719"/>
    <cellStyle name="Normal 3 6 2 3 3 4" xfId="16720"/>
    <cellStyle name="Normal 3 6 2 3 3 5" xfId="46893"/>
    <cellStyle name="Normal 3 6 2 3 4" xfId="16721"/>
    <cellStyle name="Normal 3 6 2 3 5" xfId="16722"/>
    <cellStyle name="Normal 3 6 2 3 6" xfId="16723"/>
    <cellStyle name="Normal 3 6 2 3 7" xfId="26239"/>
    <cellStyle name="Normal 3 6 2 4" xfId="16724"/>
    <cellStyle name="Normal 3 6 2 4 2" xfId="46894"/>
    <cellStyle name="Normal 3 6 2 4 3" xfId="46895"/>
    <cellStyle name="Normal 3 6 2 5" xfId="16725"/>
    <cellStyle name="Normal 3 6 2 5 2" xfId="16726"/>
    <cellStyle name="Normal 3 6 2 5 2 2" xfId="16727"/>
    <cellStyle name="Normal 3 6 2 5 2 3" xfId="16728"/>
    <cellStyle name="Normal 3 6 2 5 2 4" xfId="16729"/>
    <cellStyle name="Normal 3 6 2 5 2 5" xfId="46897"/>
    <cellStyle name="Normal 3 6 2 5 3" xfId="16730"/>
    <cellStyle name="Normal 3 6 2 5 3 2" xfId="46898"/>
    <cellStyle name="Normal 3 6 2 5 4" xfId="16731"/>
    <cellStyle name="Normal 3 6 2 5 5" xfId="16732"/>
    <cellStyle name="Normal 3 6 2 5 6" xfId="46896"/>
    <cellStyle name="Normal 3 6 2 6" xfId="16733"/>
    <cellStyle name="Normal 3 6 2 6 2" xfId="16734"/>
    <cellStyle name="Normal 3 6 2 6 3" xfId="16735"/>
    <cellStyle name="Normal 3 6 2 6 4" xfId="16736"/>
    <cellStyle name="Normal 3 6 2 6 5" xfId="46899"/>
    <cellStyle name="Normal 3 6 2 7" xfId="16737"/>
    <cellStyle name="Normal 3 6 2 7 2" xfId="46900"/>
    <cellStyle name="Normal 3 6 2 8" xfId="16738"/>
    <cellStyle name="Normal 3 6 2 8 2" xfId="46901"/>
    <cellStyle name="Normal 3 6 2 9" xfId="16739"/>
    <cellStyle name="Normal 3 6 2_PORTFOLIO" xfId="59118"/>
    <cellStyle name="Normal 3 6 3" xfId="16740"/>
    <cellStyle name="Normal 3 6 3 2" xfId="16741"/>
    <cellStyle name="Normal 3 6 3 2 2" xfId="46903"/>
    <cellStyle name="Normal 3 6 3 2 3" xfId="46904"/>
    <cellStyle name="Normal 3 6 3 2 4" xfId="46902"/>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3 6" xfId="46905"/>
    <cellStyle name="Normal 3 6 3 4" xfId="16750"/>
    <cellStyle name="Normal 3 6 3 5" xfId="16751"/>
    <cellStyle name="Normal 3 6 3 5 2" xfId="16752"/>
    <cellStyle name="Normal 3 6 3 5 3" xfId="16753"/>
    <cellStyle name="Normal 3 6 3 5 4" xfId="16754"/>
    <cellStyle name="Normal 3 6 3 5 5" xfId="46906"/>
    <cellStyle name="Normal 3 6 3 6" xfId="16755"/>
    <cellStyle name="Normal 3 6 3 7" xfId="16756"/>
    <cellStyle name="Normal 3 6 3 8" xfId="16757"/>
    <cellStyle name="Normal 3 6 3 9" xfId="25413"/>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2 6" xfId="46907"/>
    <cellStyle name="Normal 3 6 4 3" xfId="16767"/>
    <cellStyle name="Normal 3 6 4 3 2" xfId="16768"/>
    <cellStyle name="Normal 3 6 4 3 3" xfId="16769"/>
    <cellStyle name="Normal 3 6 4 3 4" xfId="16770"/>
    <cellStyle name="Normal 3 6 4 3 5" xfId="46908"/>
    <cellStyle name="Normal 3 6 4 4" xfId="16771"/>
    <cellStyle name="Normal 3 6 4 5" xfId="16772"/>
    <cellStyle name="Normal 3 6 4 6" xfId="16773"/>
    <cellStyle name="Normal 3 6 4 7" xfId="26133"/>
    <cellStyle name="Normal 3 6 5" xfId="16774"/>
    <cellStyle name="Normal 3 6 5 2" xfId="46909"/>
    <cellStyle name="Normal 3 6 5 3" xfId="46910"/>
    <cellStyle name="Normal 3 6 5 4" xfId="25946"/>
    <cellStyle name="Normal 3 6 6" xfId="16775"/>
    <cellStyle name="Normal 3 6 6 2" xfId="16776"/>
    <cellStyle name="Normal 3 6 6 2 2" xfId="16777"/>
    <cellStyle name="Normal 3 6 6 2 3" xfId="16778"/>
    <cellStyle name="Normal 3 6 6 2 4" xfId="16779"/>
    <cellStyle name="Normal 3 6 6 2 5" xfId="46912"/>
    <cellStyle name="Normal 3 6 6 3" xfId="16780"/>
    <cellStyle name="Normal 3 6 6 3 2" xfId="46913"/>
    <cellStyle name="Normal 3 6 6 4" xfId="16781"/>
    <cellStyle name="Normal 3 6 6 5" xfId="16782"/>
    <cellStyle name="Normal 3 6 6 6" xfId="46911"/>
    <cellStyle name="Normal 3 6 7" xfId="16783"/>
    <cellStyle name="Normal 3 6 7 2" xfId="16784"/>
    <cellStyle name="Normal 3 6 7 3" xfId="16785"/>
    <cellStyle name="Normal 3 6 7 4" xfId="16786"/>
    <cellStyle name="Normal 3 6 7 5" xfId="46914"/>
    <cellStyle name="Normal 3 6 8" xfId="16787"/>
    <cellStyle name="Normal 3 6 8 2" xfId="46915"/>
    <cellStyle name="Normal 3 6 9" xfId="16788"/>
    <cellStyle name="Normal 3 6 9 2" xfId="46916"/>
    <cellStyle name="Normal 3 6_PORTFOLIO" xfId="59119"/>
    <cellStyle name="Normal 3 7" xfId="16789"/>
    <cellStyle name="Normal 3 7 10" xfId="16790"/>
    <cellStyle name="Normal 3 7 11" xfId="23153"/>
    <cellStyle name="Normal 3 7 2" xfId="16791"/>
    <cellStyle name="Normal 3 7 2 10" xfId="23964"/>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2 5" xfId="46918"/>
    <cellStyle name="Normal 3 7 2 2 2 3" xfId="16798"/>
    <cellStyle name="Normal 3 7 2 2 2 3 2" xfId="46919"/>
    <cellStyle name="Normal 3 7 2 2 2 4" xfId="16799"/>
    <cellStyle name="Normal 3 7 2 2 2 5" xfId="16800"/>
    <cellStyle name="Normal 3 7 2 2 2 6" xfId="46917"/>
    <cellStyle name="Normal 3 7 2 2 3" xfId="16801"/>
    <cellStyle name="Normal 3 7 2 2 3 2" xfId="16802"/>
    <cellStyle name="Normal 3 7 2 2 3 3" xfId="16803"/>
    <cellStyle name="Normal 3 7 2 2 3 4" xfId="16804"/>
    <cellStyle name="Normal 3 7 2 2 3 5" xfId="46920"/>
    <cellStyle name="Normal 3 7 2 2 4" xfId="16805"/>
    <cellStyle name="Normal 3 7 2 2 4 2" xfId="46921"/>
    <cellStyle name="Normal 3 7 2 2 5" xfId="16806"/>
    <cellStyle name="Normal 3 7 2 2 6" xfId="16807"/>
    <cellStyle name="Normal 3 7 2 2 7" xfId="25414"/>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2 6" xfId="46922"/>
    <cellStyle name="Normal 3 7 2 3 3" xfId="16817"/>
    <cellStyle name="Normal 3 7 2 3 3 2" xfId="16818"/>
    <cellStyle name="Normal 3 7 2 3 3 3" xfId="16819"/>
    <cellStyle name="Normal 3 7 2 3 3 4" xfId="16820"/>
    <cellStyle name="Normal 3 7 2 3 3 5" xfId="46923"/>
    <cellStyle name="Normal 3 7 2 3 4" xfId="16821"/>
    <cellStyle name="Normal 3 7 2 3 5" xfId="16822"/>
    <cellStyle name="Normal 3 7 2 3 6" xfId="16823"/>
    <cellStyle name="Normal 3 7 2 3 7" xfId="26240"/>
    <cellStyle name="Normal 3 7 2 4" xfId="16824"/>
    <cellStyle name="Normal 3 7 2 4 2" xfId="46924"/>
    <cellStyle name="Normal 3 7 2 4 3" xfId="46925"/>
    <cellStyle name="Normal 3 7 2 5" xfId="16825"/>
    <cellStyle name="Normal 3 7 2 5 2" xfId="16826"/>
    <cellStyle name="Normal 3 7 2 5 2 2" xfId="16827"/>
    <cellStyle name="Normal 3 7 2 5 2 3" xfId="16828"/>
    <cellStyle name="Normal 3 7 2 5 2 4" xfId="16829"/>
    <cellStyle name="Normal 3 7 2 5 2 5" xfId="46927"/>
    <cellStyle name="Normal 3 7 2 5 3" xfId="16830"/>
    <cellStyle name="Normal 3 7 2 5 3 2" xfId="46928"/>
    <cellStyle name="Normal 3 7 2 5 4" xfId="16831"/>
    <cellStyle name="Normal 3 7 2 5 5" xfId="16832"/>
    <cellStyle name="Normal 3 7 2 5 6" xfId="46926"/>
    <cellStyle name="Normal 3 7 2 6" xfId="16833"/>
    <cellStyle name="Normal 3 7 2 6 2" xfId="16834"/>
    <cellStyle name="Normal 3 7 2 6 3" xfId="16835"/>
    <cellStyle name="Normal 3 7 2 6 4" xfId="16836"/>
    <cellStyle name="Normal 3 7 2 6 5" xfId="46929"/>
    <cellStyle name="Normal 3 7 2 7" xfId="16837"/>
    <cellStyle name="Normal 3 7 2 7 2" xfId="46930"/>
    <cellStyle name="Normal 3 7 2 8" xfId="16838"/>
    <cellStyle name="Normal 3 7 2 8 2" xfId="46931"/>
    <cellStyle name="Normal 3 7 2 9" xfId="16839"/>
    <cellStyle name="Normal 3 7 2_PORTFOLIO" xfId="59120"/>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2 6" xfId="46933"/>
    <cellStyle name="Normal 3 7 3 2 3" xfId="16850"/>
    <cellStyle name="Normal 3 7 3 2 3 2" xfId="16851"/>
    <cellStyle name="Normal 3 7 3 2 3 3" xfId="16852"/>
    <cellStyle name="Normal 3 7 3 2 3 4" xfId="16853"/>
    <cellStyle name="Normal 3 7 3 2 3 5" xfId="46934"/>
    <cellStyle name="Normal 3 7 3 2 4" xfId="16854"/>
    <cellStyle name="Normal 3 7 3 2 5" xfId="16855"/>
    <cellStyle name="Normal 3 7 3 2 6" xfId="16856"/>
    <cellStyle name="Normal 3 7 3 2 7" xfId="46932"/>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3 6" xfId="46935"/>
    <cellStyle name="Normal 3 7 3 4" xfId="16865"/>
    <cellStyle name="Normal 3 7 3 5" xfId="16866"/>
    <cellStyle name="Normal 3 7 3 5 2" xfId="16867"/>
    <cellStyle name="Normal 3 7 3 5 3" xfId="16868"/>
    <cellStyle name="Normal 3 7 3 5 4" xfId="16869"/>
    <cellStyle name="Normal 3 7 3 5 5" xfId="46936"/>
    <cellStyle name="Normal 3 7 3 6" xfId="16870"/>
    <cellStyle name="Normal 3 7 3 7" xfId="16871"/>
    <cellStyle name="Normal 3 7 3 8" xfId="16872"/>
    <cellStyle name="Normal 3 7 3 9" xfId="25415"/>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2 6" xfId="46937"/>
    <cellStyle name="Normal 3 7 4 3" xfId="16882"/>
    <cellStyle name="Normal 3 7 4 3 2" xfId="16883"/>
    <cellStyle name="Normal 3 7 4 3 3" xfId="16884"/>
    <cellStyle name="Normal 3 7 4 3 4" xfId="16885"/>
    <cellStyle name="Normal 3 7 4 3 5" xfId="46938"/>
    <cellStyle name="Normal 3 7 4 4" xfId="16886"/>
    <cellStyle name="Normal 3 7 4 5" xfId="16887"/>
    <cellStyle name="Normal 3 7 4 6" xfId="16888"/>
    <cellStyle name="Normal 3 7 4 7" xfId="26134"/>
    <cellStyle name="Normal 3 7 5" xfId="16889"/>
    <cellStyle name="Normal 3 7 5 2" xfId="46939"/>
    <cellStyle name="Normal 3 7 5 3" xfId="46940"/>
    <cellStyle name="Normal 3 7 6" xfId="16890"/>
    <cellStyle name="Normal 3 7 6 2" xfId="16891"/>
    <cellStyle name="Normal 3 7 6 2 2" xfId="16892"/>
    <cellStyle name="Normal 3 7 6 2 3" xfId="16893"/>
    <cellStyle name="Normal 3 7 6 2 4" xfId="16894"/>
    <cellStyle name="Normal 3 7 6 2 5" xfId="46942"/>
    <cellStyle name="Normal 3 7 6 3" xfId="16895"/>
    <cellStyle name="Normal 3 7 6 3 2" xfId="46943"/>
    <cellStyle name="Normal 3 7 6 4" xfId="16896"/>
    <cellStyle name="Normal 3 7 6 5" xfId="16897"/>
    <cellStyle name="Normal 3 7 6 6" xfId="46941"/>
    <cellStyle name="Normal 3 7 7" xfId="16898"/>
    <cellStyle name="Normal 3 7 7 2" xfId="16899"/>
    <cellStyle name="Normal 3 7 7 3" xfId="16900"/>
    <cellStyle name="Normal 3 7 7 4" xfId="16901"/>
    <cellStyle name="Normal 3 7 7 5" xfId="46944"/>
    <cellStyle name="Normal 3 7 8" xfId="16902"/>
    <cellStyle name="Normal 3 7 8 2" xfId="46945"/>
    <cellStyle name="Normal 3 7 9" xfId="16903"/>
    <cellStyle name="Normal 3 7 9 2" xfId="46946"/>
    <cellStyle name="Normal 3 7_PORTFOLIO" xfId="59121"/>
    <cellStyle name="Normal 3 8" xfId="16904"/>
    <cellStyle name="Normal 3 8 10" xfId="16905"/>
    <cellStyle name="Normal 3 8 10 2" xfId="46947"/>
    <cellStyle name="Normal 3 8 10 3" xfId="46948"/>
    <cellStyle name="Normal 3 8 11" xfId="16906"/>
    <cellStyle name="Normal 3 8 11 2" xfId="16907"/>
    <cellStyle name="Normal 3 8 11 2 2" xfId="16908"/>
    <cellStyle name="Normal 3 8 11 2 3" xfId="16909"/>
    <cellStyle name="Normal 3 8 11 2 4" xfId="16910"/>
    <cellStyle name="Normal 3 8 11 2 5" xfId="46950"/>
    <cellStyle name="Normal 3 8 11 3" xfId="16911"/>
    <cellStyle name="Normal 3 8 11 3 2" xfId="46951"/>
    <cellStyle name="Normal 3 8 11 4" xfId="16912"/>
    <cellStyle name="Normal 3 8 11 5" xfId="16913"/>
    <cellStyle name="Normal 3 8 11 6" xfId="46949"/>
    <cellStyle name="Normal 3 8 12" xfId="16914"/>
    <cellStyle name="Normal 3 8 12 2" xfId="16915"/>
    <cellStyle name="Normal 3 8 12 3" xfId="16916"/>
    <cellStyle name="Normal 3 8 12 4" xfId="16917"/>
    <cellStyle name="Normal 3 8 12 5" xfId="46952"/>
    <cellStyle name="Normal 3 8 13" xfId="16918"/>
    <cellStyle name="Normal 3 8 13 2" xfId="46953"/>
    <cellStyle name="Normal 3 8 14" xfId="16919"/>
    <cellStyle name="Normal 3 8 14 2" xfId="46954"/>
    <cellStyle name="Normal 3 8 15" xfId="16920"/>
    <cellStyle name="Normal 3 8 16" xfId="23154"/>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2 5" xfId="46955"/>
    <cellStyle name="Normal 3 8 2 10 3" xfId="16927"/>
    <cellStyle name="Normal 3 8 2 10 3 2" xfId="46956"/>
    <cellStyle name="Normal 3 8 2 10 4" xfId="16928"/>
    <cellStyle name="Normal 3 8 2 10 5" xfId="16929"/>
    <cellStyle name="Normal 3 8 2 10 6" xfId="25947"/>
    <cellStyle name="Normal 3 8 2 11" xfId="16930"/>
    <cellStyle name="Normal 3 8 2 11 2" xfId="16931"/>
    <cellStyle name="Normal 3 8 2 11 2 2" xfId="46958"/>
    <cellStyle name="Normal 3 8 2 11 3" xfId="16932"/>
    <cellStyle name="Normal 3 8 2 11 3 2" xfId="46959"/>
    <cellStyle name="Normal 3 8 2 11 4" xfId="16933"/>
    <cellStyle name="Normal 3 8 2 11 5" xfId="46957"/>
    <cellStyle name="Normal 3 8 2 12" xfId="16934"/>
    <cellStyle name="Normal 3 8 2 12 2" xfId="46960"/>
    <cellStyle name="Normal 3 8 2 13" xfId="16935"/>
    <cellStyle name="Normal 3 8 2 13 2" xfId="46961"/>
    <cellStyle name="Normal 3 8 2 14" xfId="16936"/>
    <cellStyle name="Normal 3 8 2 14 2" xfId="46962"/>
    <cellStyle name="Normal 3 8 2 15" xfId="23965"/>
    <cellStyle name="Normal 3 8 2 2" xfId="16937"/>
    <cellStyle name="Normal 3 8 2 2 2" xfId="16938"/>
    <cellStyle name="Normal 3 8 2 2 2 2" xfId="46963"/>
    <cellStyle name="Normal 3 8 2 2 2 3" xfId="46964"/>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4 6" xfId="46965"/>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2_PORTFOLIO" xfId="59122"/>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3 6" xfId="46966"/>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4 2" xfId="46967"/>
    <cellStyle name="Normal 3 8 2 4 3" xfId="46968"/>
    <cellStyle name="Normal 3 8 2 5" xfId="16973"/>
    <cellStyle name="Normal 3 8 2 5 2" xfId="46969"/>
    <cellStyle name="Normal 3 8 2 5 3" xfId="46970"/>
    <cellStyle name="Normal 3 8 2 6" xfId="16974"/>
    <cellStyle name="Normal 3 8 2 6 2" xfId="46971"/>
    <cellStyle name="Normal 3 8 2 6 3" xfId="46972"/>
    <cellStyle name="Normal 3 8 2 7" xfId="16975"/>
    <cellStyle name="Normal 3 8 2 7 2" xfId="46973"/>
    <cellStyle name="Normal 3 8 2 7 3" xfId="46974"/>
    <cellStyle name="Normal 3 8 2 8" xfId="16976"/>
    <cellStyle name="Normal 3 8 2 8 2" xfId="46975"/>
    <cellStyle name="Normal 3 8 2 8 3" xfId="46976"/>
    <cellStyle name="Normal 3 8 2 9" xfId="16977"/>
    <cellStyle name="Normal 3 8 2 9 2" xfId="46977"/>
    <cellStyle name="Normal 3 8 2 9 3" xfId="46978"/>
    <cellStyle name="Normal 3 8 2 9 4" xfId="26241"/>
    <cellStyle name="Normal 3 8 2_PORTFOLIO" xfId="59123"/>
    <cellStyle name="Normal 3 8 3" xfId="16978"/>
    <cellStyle name="Normal 3 8 3 2" xfId="16979"/>
    <cellStyle name="Normal 3 8 3 2 2" xfId="46979"/>
    <cellStyle name="Normal 3 8 3 2 3" xfId="46980"/>
    <cellStyle name="Normal 3 8 3 3" xfId="16980"/>
    <cellStyle name="Normal 3 8 3 3 2" xfId="46981"/>
    <cellStyle name="Normal 3 8 3 3 3" xfId="46982"/>
    <cellStyle name="Normal 3 8 3 3 4" xfId="26294"/>
    <cellStyle name="Normal 3 8 3 4" xfId="16981"/>
    <cellStyle name="Normal 3 8 3 4 2" xfId="16982"/>
    <cellStyle name="Normal 3 8 3 4 2 2" xfId="16983"/>
    <cellStyle name="Normal 3 8 3 4 2 3" xfId="16984"/>
    <cellStyle name="Normal 3 8 3 4 2 4" xfId="16985"/>
    <cellStyle name="Normal 3 8 3 4 2 5" xfId="46983"/>
    <cellStyle name="Normal 3 8 3 4 3" xfId="16986"/>
    <cellStyle name="Normal 3 8 3 4 3 2" xfId="46984"/>
    <cellStyle name="Normal 3 8 3 4 4" xfId="16987"/>
    <cellStyle name="Normal 3 8 3 4 5" xfId="16988"/>
    <cellStyle name="Normal 3 8 3 4 6" xfId="25948"/>
    <cellStyle name="Normal 3 8 3 5" xfId="16989"/>
    <cellStyle name="Normal 3 8 3 5 2" xfId="16990"/>
    <cellStyle name="Normal 3 8 3 5 2 2" xfId="46986"/>
    <cellStyle name="Normal 3 8 3 5 3" xfId="16991"/>
    <cellStyle name="Normal 3 8 3 5 3 2" xfId="46987"/>
    <cellStyle name="Normal 3 8 3 5 4" xfId="16992"/>
    <cellStyle name="Normal 3 8 3 5 5" xfId="46985"/>
    <cellStyle name="Normal 3 8 3 6" xfId="16993"/>
    <cellStyle name="Normal 3 8 3 6 2" xfId="46988"/>
    <cellStyle name="Normal 3 8 3 7" xfId="16994"/>
    <cellStyle name="Normal 3 8 3 7 2" xfId="46989"/>
    <cellStyle name="Normal 3 8 3 8" xfId="16995"/>
    <cellStyle name="Normal 3 8 3 8 2" xfId="46990"/>
    <cellStyle name="Normal 3 8 3 9" xfId="25416"/>
    <cellStyle name="Normal 3 8 3_PORTFOLIO" xfId="59124"/>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3 6" xfId="46991"/>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5 2" xfId="46992"/>
    <cellStyle name="Normal 3 8 5 3" xfId="46993"/>
    <cellStyle name="Normal 3 8 6" xfId="17014"/>
    <cellStyle name="Normal 3 8 6 2" xfId="46994"/>
    <cellStyle name="Normal 3 8 6 3" xfId="46995"/>
    <cellStyle name="Normal 3 8 7" xfId="17015"/>
    <cellStyle name="Normal 3 8 7 2" xfId="46996"/>
    <cellStyle name="Normal 3 8 7 3" xfId="46997"/>
    <cellStyle name="Normal 3 8 8" xfId="17016"/>
    <cellStyle name="Normal 3 8 8 2" xfId="46998"/>
    <cellStyle name="Normal 3 8 8 3" xfId="46999"/>
    <cellStyle name="Normal 3 8 9" xfId="17017"/>
    <cellStyle name="Normal 3 8 9 2" xfId="17018"/>
    <cellStyle name="Normal 3 8 9 2 2" xfId="17019"/>
    <cellStyle name="Normal 3 8 9 2 2 2" xfId="17020"/>
    <cellStyle name="Normal 3 8 9 2 2 3" xfId="17021"/>
    <cellStyle name="Normal 3 8 9 2 2 4" xfId="17022"/>
    <cellStyle name="Normal 3 8 9 2 2 5" xfId="47001"/>
    <cellStyle name="Normal 3 8 9 2 3" xfId="17023"/>
    <cellStyle name="Normal 3 8 9 2 3 2" xfId="47002"/>
    <cellStyle name="Normal 3 8 9 2 4" xfId="17024"/>
    <cellStyle name="Normal 3 8 9 2 5" xfId="17025"/>
    <cellStyle name="Normal 3 8 9 2 6" xfId="47000"/>
    <cellStyle name="Normal 3 8 9 3" xfId="17026"/>
    <cellStyle name="Normal 3 8 9 3 2" xfId="47003"/>
    <cellStyle name="Normal 3 8 9 4" xfId="17027"/>
    <cellStyle name="Normal 3 8 9 4 2" xfId="17028"/>
    <cellStyle name="Normal 3 8 9 4 3" xfId="17029"/>
    <cellStyle name="Normal 3 8 9 4 4" xfId="17030"/>
    <cellStyle name="Normal 3 8 9 4 5" xfId="47004"/>
    <cellStyle name="Normal 3 8 9 5" xfId="17031"/>
    <cellStyle name="Normal 3 8 9 5 2" xfId="47005"/>
    <cellStyle name="Normal 3 8 9 6" xfId="17032"/>
    <cellStyle name="Normal 3 8 9 7" xfId="17033"/>
    <cellStyle name="Normal 3 8 9 8" xfId="26135"/>
    <cellStyle name="Normal 3 8_PORTFOLIO" xfId="59125"/>
    <cellStyle name="Normal 3 9" xfId="17034"/>
    <cellStyle name="Normal 3 9 10" xfId="47006"/>
    <cellStyle name="Normal 3 9 11" xfId="47007"/>
    <cellStyle name="Normal 3 9 12" xfId="23388"/>
    <cellStyle name="Normal 3 9 2" xfId="17035"/>
    <cellStyle name="Normal 3 9 2 2" xfId="17036"/>
    <cellStyle name="Normal 3 9 2 2 2" xfId="47008"/>
    <cellStyle name="Normal 3 9 2 2 2 2" xfId="47009"/>
    <cellStyle name="Normal 3 9 2 2 2 3" xfId="47010"/>
    <cellStyle name="Normal 3 9 2 2 3" xfId="47011"/>
    <cellStyle name="Normal 3 9 2 2 4" xfId="47012"/>
    <cellStyle name="Normal 3 9 2 2 5" xfId="25417"/>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3 2" xfId="47014"/>
    <cellStyle name="Normal 3 9 2 3 4" xfId="17043"/>
    <cellStyle name="Normal 3 9 2 3 5" xfId="17044"/>
    <cellStyle name="Normal 3 9 2 3 6" xfId="47013"/>
    <cellStyle name="Normal 3 9 2 4" xfId="17045"/>
    <cellStyle name="Normal 3 9 2 4 2" xfId="17046"/>
    <cellStyle name="Normal 3 9 2 4 2 2" xfId="47016"/>
    <cellStyle name="Normal 3 9 2 4 3" xfId="17047"/>
    <cellStyle name="Normal 3 9 2 4 3 2" xfId="47017"/>
    <cellStyle name="Normal 3 9 2 4 4" xfId="17048"/>
    <cellStyle name="Normal 3 9 2 4 5" xfId="47015"/>
    <cellStyle name="Normal 3 9 2 5" xfId="17049"/>
    <cellStyle name="Normal 3 9 2 5 2" xfId="47018"/>
    <cellStyle name="Normal 3 9 2 6" xfId="17050"/>
    <cellStyle name="Normal 3 9 2 7" xfId="17051"/>
    <cellStyle name="Normal 3 9 2 7 2" xfId="47019"/>
    <cellStyle name="Normal 3 9 2 8" xfId="24185"/>
    <cellStyle name="Normal 3 9 2_PORTFOLIO" xfId="59126"/>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2 6" xfId="47020"/>
    <cellStyle name="Normal 3 9 3 3" xfId="17061"/>
    <cellStyle name="Normal 3 9 3 3 2" xfId="17062"/>
    <cellStyle name="Normal 3 9 3 3 3" xfId="17063"/>
    <cellStyle name="Normal 3 9 3 3 4" xfId="17064"/>
    <cellStyle name="Normal 3 9 3 3 5" xfId="47021"/>
    <cellStyle name="Normal 3 9 3 4" xfId="17065"/>
    <cellStyle name="Normal 3 9 3 5" xfId="17066"/>
    <cellStyle name="Normal 3 9 3 6" xfId="17067"/>
    <cellStyle name="Normal 3 9 3 7" xfId="25418"/>
    <cellStyle name="Normal 3 9 4" xfId="17068"/>
    <cellStyle name="Normal 3 9 4 2" xfId="47022"/>
    <cellStyle name="Normal 3 9 4 3" xfId="47023"/>
    <cellStyle name="Normal 3 9 4 4" xfId="25419"/>
    <cellStyle name="Normal 3 9 5" xfId="17069"/>
    <cellStyle name="Normal 3 9 5 2" xfId="17070"/>
    <cellStyle name="Normal 3 9 5 2 2" xfId="17071"/>
    <cellStyle name="Normal 3 9 5 2 3" xfId="17072"/>
    <cellStyle name="Normal 3 9 5 2 4" xfId="17073"/>
    <cellStyle name="Normal 3 9 5 2 5" xfId="47024"/>
    <cellStyle name="Normal 3 9 5 3" xfId="17074"/>
    <cellStyle name="Normal 3 9 5 3 2" xfId="47025"/>
    <cellStyle name="Normal 3 9 5 4" xfId="17075"/>
    <cellStyle name="Normal 3 9 5 5" xfId="17076"/>
    <cellStyle name="Normal 3 9 5 6" xfId="25420"/>
    <cellStyle name="Normal 3 9 6" xfId="17077"/>
    <cellStyle name="Normal 3 9 6 2" xfId="47026"/>
    <cellStyle name="Normal 3 9 6 2 2" xfId="47027"/>
    <cellStyle name="Normal 3 9 6 2 3" xfId="47028"/>
    <cellStyle name="Normal 3 9 6 3" xfId="47029"/>
    <cellStyle name="Normal 3 9 6 4" xfId="47030"/>
    <cellStyle name="Normal 3 9 6 5" xfId="25421"/>
    <cellStyle name="Normal 3 9 7" xfId="17078"/>
    <cellStyle name="Normal 3 9 7 2" xfId="47031"/>
    <cellStyle name="Normal 3 9 7 3" xfId="47032"/>
    <cellStyle name="Normal 3 9 7 4" xfId="26214"/>
    <cellStyle name="Normal 3 9 8" xfId="17079"/>
    <cellStyle name="Normal 3 9 8 2" xfId="47033"/>
    <cellStyle name="Normal 3 9 8 3" xfId="47034"/>
    <cellStyle name="Normal 3 9 8 4" xfId="25949"/>
    <cellStyle name="Normal 3 9 9" xfId="47035"/>
    <cellStyle name="Normal 3 9_PORTFOLIO" xfId="59127"/>
    <cellStyle name="Normal 3_PORTFOLIO" xfId="59128"/>
    <cellStyle name="Normal 30" xfId="17080"/>
    <cellStyle name="Normal 30 10" xfId="17081"/>
    <cellStyle name="Normal 30 10 2" xfId="17082"/>
    <cellStyle name="Normal 30 10 3" xfId="22377"/>
    <cellStyle name="Normal 30 11" xfId="17083"/>
    <cellStyle name="Normal 30 11 2" xfId="17084"/>
    <cellStyle name="Normal 30 11 3" xfId="22378"/>
    <cellStyle name="Normal 30 12" xfId="17085"/>
    <cellStyle name="Normal 30 12 2" xfId="17086"/>
    <cellStyle name="Normal 30 12 3" xfId="22379"/>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3 6" xfId="23327"/>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2 2 2" xfId="47037"/>
    <cellStyle name="Normal 30 2 2 2 2" xfId="58576"/>
    <cellStyle name="Normal 30 2 2 3" xfId="47038"/>
    <cellStyle name="Normal 30 2 2 4" xfId="47036"/>
    <cellStyle name="Normal 30 2 2_PORTFOLIO" xfId="59129"/>
    <cellStyle name="Normal 30 2 3" xfId="22380"/>
    <cellStyle name="Normal 30 2 3 2" xfId="47039"/>
    <cellStyle name="Normal 30 2 4" xfId="47040"/>
    <cellStyle name="Normal 30 2 5" xfId="24126"/>
    <cellStyle name="Normal 30 2_PORTFOLIO" xfId="59130"/>
    <cellStyle name="Normal 30 3" xfId="17104"/>
    <cellStyle name="Normal 30 3 2" xfId="17105"/>
    <cellStyle name="Normal 30 3 2 2" xfId="47042"/>
    <cellStyle name="Normal 30 3 2 2 2" xfId="58577"/>
    <cellStyle name="Normal 30 3 2 3" xfId="47043"/>
    <cellStyle name="Normal 30 3 2 4" xfId="47041"/>
    <cellStyle name="Normal 30 3 2_PORTFOLIO" xfId="59131"/>
    <cellStyle name="Normal 30 3 3" xfId="22381"/>
    <cellStyle name="Normal 30 3 3 2" xfId="47044"/>
    <cellStyle name="Normal 30 3 4" xfId="47045"/>
    <cellStyle name="Normal 30 3 5" xfId="25422"/>
    <cellStyle name="Normal 30 3_PORTFOLIO" xfId="59132"/>
    <cellStyle name="Normal 30 4" xfId="17106"/>
    <cellStyle name="Normal 30 4 2" xfId="17107"/>
    <cellStyle name="Normal 30 4 2 2" xfId="47046"/>
    <cellStyle name="Normal 30 4 3" xfId="22382"/>
    <cellStyle name="Normal 30 4 3 2" xfId="47047"/>
    <cellStyle name="Normal 30 4 4" xfId="26178"/>
    <cellStyle name="Normal 30 4_PORTFOLIO" xfId="59133"/>
    <cellStyle name="Normal 30 5" xfId="17108"/>
    <cellStyle name="Normal 30 5 2" xfId="17109"/>
    <cellStyle name="Normal 30 5 2 2" xfId="47048"/>
    <cellStyle name="Normal 30 5 3" xfId="22383"/>
    <cellStyle name="Normal 30 5 3 2" xfId="47049"/>
    <cellStyle name="Normal 30 5 4" xfId="26028"/>
    <cellStyle name="Normal 30 5_PORTFOLIO" xfId="59134"/>
    <cellStyle name="Normal 30 6" xfId="17110"/>
    <cellStyle name="Normal 30 6 2" xfId="17111"/>
    <cellStyle name="Normal 30 6 3" xfId="22384"/>
    <cellStyle name="Normal 30 6 3 2" xfId="47051"/>
    <cellStyle name="Normal 30 6 4" xfId="47050"/>
    <cellStyle name="Normal 30 7" xfId="17112"/>
    <cellStyle name="Normal 30 7 2" xfId="17113"/>
    <cellStyle name="Normal 30 7 3" xfId="22385"/>
    <cellStyle name="Normal 30 7 4" xfId="47052"/>
    <cellStyle name="Normal 30 7_PORTFOLIO" xfId="59135"/>
    <cellStyle name="Normal 30 8" xfId="17114"/>
    <cellStyle name="Normal 30 8 2" xfId="17115"/>
    <cellStyle name="Normal 30 8 3" xfId="22386"/>
    <cellStyle name="Normal 30 9" xfId="17116"/>
    <cellStyle name="Normal 30 9 2" xfId="17117"/>
    <cellStyle name="Normal 30 9 3" xfId="22387"/>
    <cellStyle name="Normal 30 9 4" xfId="47053"/>
    <cellStyle name="Normal 31" xfId="17118"/>
    <cellStyle name="Normal 31 2" xfId="17119"/>
    <cellStyle name="Normal 31 2 2" xfId="47054"/>
    <cellStyle name="Normal 31 2 2 2" xfId="47055"/>
    <cellStyle name="Normal 31 2 2 3" xfId="47056"/>
    <cellStyle name="Normal 31 2 3" xfId="47057"/>
    <cellStyle name="Normal 31 2 3 2" xfId="58578"/>
    <cellStyle name="Normal 31 2 4" xfId="47058"/>
    <cellStyle name="Normal 31 2 5" xfId="24127"/>
    <cellStyle name="Normal 31 2_PORTFOLIO" xfId="59136"/>
    <cellStyle name="Normal 31 3" xfId="17120"/>
    <cellStyle name="Normal 31 3 2" xfId="17121"/>
    <cellStyle name="Normal 31 3 2 2" xfId="17122"/>
    <cellStyle name="Normal 31 3 2 2 2" xfId="17123"/>
    <cellStyle name="Normal 31 3 2 2 3" xfId="17124"/>
    <cellStyle name="Normal 31 3 2 2 4" xfId="17125"/>
    <cellStyle name="Normal 31 3 2 2 5" xfId="47060"/>
    <cellStyle name="Normal 31 3 2 3" xfId="17126"/>
    <cellStyle name="Normal 31 3 2 3 2" xfId="47061"/>
    <cellStyle name="Normal 31 3 2 4" xfId="17127"/>
    <cellStyle name="Normal 31 3 2 5" xfId="17128"/>
    <cellStyle name="Normal 31 3 2 6" xfId="47059"/>
    <cellStyle name="Normal 31 3 3" xfId="17129"/>
    <cellStyle name="Normal 31 3 3 2" xfId="17130"/>
    <cellStyle name="Normal 31 3 3 3" xfId="17131"/>
    <cellStyle name="Normal 31 3 3 4" xfId="17132"/>
    <cellStyle name="Normal 31 3 3 5" xfId="47062"/>
    <cellStyle name="Normal 31 3 4" xfId="17133"/>
    <cellStyle name="Normal 31 3 4 2" xfId="47063"/>
    <cellStyle name="Normal 31 3 5" xfId="17134"/>
    <cellStyle name="Normal 31 3 5 2" xfId="25423"/>
    <cellStyle name="Normal 31 3 6" xfId="17135"/>
    <cellStyle name="Normal 31 3 7" xfId="22388"/>
    <cellStyle name="Normal 31 4" xfId="47064"/>
    <cellStyle name="Normal 31 4 2" xfId="47065"/>
    <cellStyle name="Normal 31 4 3" xfId="47066"/>
    <cellStyle name="Normal 31 5" xfId="47067"/>
    <cellStyle name="Normal 31 6" xfId="47068"/>
    <cellStyle name="Normal 31 7" xfId="47069"/>
    <cellStyle name="Normal 31 8" xfId="23328"/>
    <cellStyle name="Normal 32" xfId="17136"/>
    <cellStyle name="Normal 32 2" xfId="17137"/>
    <cellStyle name="Normal 32 2 2" xfId="24223"/>
    <cellStyle name="Normal 32 2 2 2" xfId="47070"/>
    <cellStyle name="Normal 32 2 2 2 2" xfId="47071"/>
    <cellStyle name="Normal 32 2 2 2 3" xfId="47072"/>
    <cellStyle name="Normal 32 2 2 3" xfId="47073"/>
    <cellStyle name="Normal 32 2 2 4" xfId="47074"/>
    <cellStyle name="Normal 32 2 3" xfId="25424"/>
    <cellStyle name="Normal 32 2 3 2" xfId="47075"/>
    <cellStyle name="Normal 32 2 3 2 2" xfId="47076"/>
    <cellStyle name="Normal 32 2 3 2 3" xfId="47077"/>
    <cellStyle name="Normal 32 2 3 3" xfId="47078"/>
    <cellStyle name="Normal 32 2 3 4" xfId="47079"/>
    <cellStyle name="Normal 32 2 4" xfId="47080"/>
    <cellStyle name="Normal 32 2 4 2" xfId="47081"/>
    <cellStyle name="Normal 32 2 4 3" xfId="47082"/>
    <cellStyle name="Normal 32 2 5" xfId="47083"/>
    <cellStyle name="Normal 32 2 5 2" xfId="58579"/>
    <cellStyle name="Normal 32 2 6" xfId="47084"/>
    <cellStyle name="Normal 32 2 7" xfId="23428"/>
    <cellStyle name="Normal 32 2_PORTFOLIO" xfId="59137"/>
    <cellStyle name="Normal 32 3" xfId="17138"/>
    <cellStyle name="Normal 32 3 2" xfId="17139"/>
    <cellStyle name="Normal 32 3 2 2" xfId="17140"/>
    <cellStyle name="Normal 32 3 2 2 2" xfId="17141"/>
    <cellStyle name="Normal 32 3 2 2 3" xfId="17142"/>
    <cellStyle name="Normal 32 3 2 2 4" xfId="17143"/>
    <cellStyle name="Normal 32 3 2 2 5" xfId="47086"/>
    <cellStyle name="Normal 32 3 2 3" xfId="17144"/>
    <cellStyle name="Normal 32 3 2 3 2" xfId="47087"/>
    <cellStyle name="Normal 32 3 2 4" xfId="17145"/>
    <cellStyle name="Normal 32 3 2 5" xfId="17146"/>
    <cellStyle name="Normal 32 3 2 6" xfId="47085"/>
    <cellStyle name="Normal 32 3 3" xfId="17147"/>
    <cellStyle name="Normal 32 3 3 2" xfId="17148"/>
    <cellStyle name="Normal 32 3 3 3" xfId="17149"/>
    <cellStyle name="Normal 32 3 3 4" xfId="17150"/>
    <cellStyle name="Normal 32 3 3 5" xfId="47088"/>
    <cellStyle name="Normal 32 3 4" xfId="17151"/>
    <cellStyle name="Normal 32 3 4 2" xfId="47089"/>
    <cellStyle name="Normal 32 3 5" xfId="17152"/>
    <cellStyle name="Normal 32 3 5 2" xfId="24132"/>
    <cellStyle name="Normal 32 3 6" xfId="17153"/>
    <cellStyle name="Normal 32 3 7" xfId="22389"/>
    <cellStyle name="Normal 32 4" xfId="25425"/>
    <cellStyle name="Normal 32 4 2" xfId="47090"/>
    <cellStyle name="Normal 32 4 2 2" xfId="47091"/>
    <cellStyle name="Normal 32 4 2 3" xfId="47092"/>
    <cellStyle name="Normal 32 4 3" xfId="47093"/>
    <cellStyle name="Normal 32 4 4" xfId="47094"/>
    <cellStyle name="Normal 32 5" xfId="47095"/>
    <cellStyle name="Normal 32 5 2" xfId="47096"/>
    <cellStyle name="Normal 32 5 3" xfId="47097"/>
    <cellStyle name="Normal 32 6" xfId="47098"/>
    <cellStyle name="Normal 32 7" xfId="47099"/>
    <cellStyle name="Normal 32 8" xfId="47100"/>
    <cellStyle name="Normal 32 9" xfId="23335"/>
    <cellStyle name="Normal 33" xfId="17154"/>
    <cellStyle name="Normal 33 10" xfId="47101"/>
    <cellStyle name="Normal 33 11" xfId="23431"/>
    <cellStyle name="Normal 33 2" xfId="17155"/>
    <cellStyle name="Normal 33 2 2" xfId="25426"/>
    <cellStyle name="Normal 33 2 2 2" xfId="47102"/>
    <cellStyle name="Normal 33 2 2 2 2" xfId="47103"/>
    <cellStyle name="Normal 33 2 2 2 3" xfId="47104"/>
    <cellStyle name="Normal 33 2 2 3" xfId="47105"/>
    <cellStyle name="Normal 33 2 2 4" xfId="47106"/>
    <cellStyle name="Normal 33 2 3" xfId="47107"/>
    <cellStyle name="Normal 33 2 3 2" xfId="47108"/>
    <cellStyle name="Normal 33 2 3 3" xfId="47109"/>
    <cellStyle name="Normal 33 2 4" xfId="47110"/>
    <cellStyle name="Normal 33 2 4 2" xfId="58580"/>
    <cellStyle name="Normal 33 2 5" xfId="47111"/>
    <cellStyle name="Normal 33 2 6" xfId="47112"/>
    <cellStyle name="Normal 33 2 7" xfId="24226"/>
    <cellStyle name="Normal 33 2_PORTFOLIO" xfId="59138"/>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2 6" xfId="47113"/>
    <cellStyle name="Normal 33 3 3" xfId="17165"/>
    <cellStyle name="Normal 33 3 3 2" xfId="17166"/>
    <cellStyle name="Normal 33 3 3 3" xfId="17167"/>
    <cellStyle name="Normal 33 3 3 4" xfId="17168"/>
    <cellStyle name="Normal 33 3 3 5" xfId="47114"/>
    <cellStyle name="Normal 33 3 4" xfId="17169"/>
    <cellStyle name="Normal 33 3 4 2" xfId="25427"/>
    <cellStyle name="Normal 33 3 5" xfId="17170"/>
    <cellStyle name="Normal 33 3 6" xfId="17171"/>
    <cellStyle name="Normal 33 3 7" xfId="22390"/>
    <cellStyle name="Normal 33 4" xfId="25428"/>
    <cellStyle name="Normal 33 4 2" xfId="47115"/>
    <cellStyle name="Normal 33 4 3" xfId="47116"/>
    <cellStyle name="Normal 33 5" xfId="25429"/>
    <cellStyle name="Normal 33 5 2" xfId="47117"/>
    <cellStyle name="Normal 33 5 3" xfId="47118"/>
    <cellStyle name="Normal 33 6" xfId="25430"/>
    <cellStyle name="Normal 33 6 2" xfId="47119"/>
    <cellStyle name="Normal 33 6 2 2" xfId="47120"/>
    <cellStyle name="Normal 33 6 2 3" xfId="47121"/>
    <cellStyle name="Normal 33 6 3" xfId="47122"/>
    <cellStyle name="Normal 33 6 4" xfId="47123"/>
    <cellStyle name="Normal 33 7" xfId="47124"/>
    <cellStyle name="Normal 33 7 2" xfId="47125"/>
    <cellStyle name="Normal 33 7 3" xfId="47126"/>
    <cellStyle name="Normal 33 8" xfId="47127"/>
    <cellStyle name="Normal 33 9" xfId="47128"/>
    <cellStyle name="Normal 34" xfId="17172"/>
    <cellStyle name="Normal 34 10" xfId="47129"/>
    <cellStyle name="Normal 34 11" xfId="47130"/>
    <cellStyle name="Normal 34 12" xfId="47131"/>
    <cellStyle name="Normal 34 13" xfId="47132"/>
    <cellStyle name="Normal 34 14" xfId="47133"/>
    <cellStyle name="Normal 34 15" xfId="47134"/>
    <cellStyle name="Normal 34 16" xfId="47135"/>
    <cellStyle name="Normal 34 17" xfId="47136"/>
    <cellStyle name="Normal 34 18" xfId="47137"/>
    <cellStyle name="Normal 34 19" xfId="23432"/>
    <cellStyle name="Normal 34 2" xfId="17173"/>
    <cellStyle name="Normal 34 2 2" xfId="17174"/>
    <cellStyle name="Normal 34 2 2 2" xfId="17175"/>
    <cellStyle name="Normal 34 2 2 2 2" xfId="47139"/>
    <cellStyle name="Normal 34 2 2 3" xfId="17176"/>
    <cellStyle name="Normal 34 2 2 3 2" xfId="47140"/>
    <cellStyle name="Normal 34 2 2 4" xfId="17177"/>
    <cellStyle name="Normal 34 2 2 4 2" xfId="47141"/>
    <cellStyle name="Normal 34 2 2 5" xfId="47138"/>
    <cellStyle name="Normal 34 2 3" xfId="17178"/>
    <cellStyle name="Normal 34 2 3 2" xfId="47143"/>
    <cellStyle name="Normal 34 2 3 3" xfId="47142"/>
    <cellStyle name="Normal 34 2 4" xfId="17179"/>
    <cellStyle name="Normal 34 2 4 2" xfId="47144"/>
    <cellStyle name="Normal 34 2 5" xfId="17180"/>
    <cellStyle name="Normal 34 2 5 2" xfId="47145"/>
    <cellStyle name="Normal 34 2 6" xfId="47146"/>
    <cellStyle name="Normal 34 2 7" xfId="24227"/>
    <cellStyle name="Normal 34 3" xfId="17181"/>
    <cellStyle name="Normal 34 3 2" xfId="47148"/>
    <cellStyle name="Normal 34 3 3" xfId="47149"/>
    <cellStyle name="Normal 34 3 4" xfId="47147"/>
    <cellStyle name="Normal 34 4" xfId="17182"/>
    <cellStyle name="Normal 34 4 2" xfId="17183"/>
    <cellStyle name="Normal 34 4 2 2" xfId="47151"/>
    <cellStyle name="Normal 34 4 3" xfId="17184"/>
    <cellStyle name="Normal 34 4 3 2" xfId="47152"/>
    <cellStyle name="Normal 34 4 4" xfId="17185"/>
    <cellStyle name="Normal 34 4 4 2" xfId="47153"/>
    <cellStyle name="Normal 34 4 5" xfId="47150"/>
    <cellStyle name="Normal 34 5" xfId="17186"/>
    <cellStyle name="Normal 34 5 2" xfId="47155"/>
    <cellStyle name="Normal 34 5 3" xfId="47154"/>
    <cellStyle name="Normal 34 6" xfId="17187"/>
    <cellStyle name="Normal 34 6 2" xfId="47156"/>
    <cellStyle name="Normal 34 7" xfId="17188"/>
    <cellStyle name="Normal 34 7 2" xfId="47157"/>
    <cellStyle name="Normal 34 8" xfId="47158"/>
    <cellStyle name="Normal 34 9" xfId="47159"/>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2 5" xfId="47161"/>
    <cellStyle name="Normal 35 2 2 3" xfId="17196"/>
    <cellStyle name="Normal 35 2 2 3 2" xfId="47162"/>
    <cellStyle name="Normal 35 2 2 4" xfId="17197"/>
    <cellStyle name="Normal 35 2 2 5" xfId="17198"/>
    <cellStyle name="Normal 35 2 2 6" xfId="47160"/>
    <cellStyle name="Normal 35 2 3" xfId="17199"/>
    <cellStyle name="Normal 35 2 3 2" xfId="17200"/>
    <cellStyle name="Normal 35 2 3 3" xfId="17201"/>
    <cellStyle name="Normal 35 2 3 4" xfId="17202"/>
    <cellStyle name="Normal 35 2 3 5" xfId="47163"/>
    <cellStyle name="Normal 35 2 4" xfId="17203"/>
    <cellStyle name="Normal 35 2 4 2" xfId="47164"/>
    <cellStyle name="Normal 35 2 5" xfId="17204"/>
    <cellStyle name="Normal 35 2 5 2" xfId="47165"/>
    <cellStyle name="Normal 35 2 6" xfId="17205"/>
    <cellStyle name="Normal 35 2 6 2" xfId="47166"/>
    <cellStyle name="Normal 35 2 7" xfId="24228"/>
    <cellStyle name="Normal 35 3" xfId="25431"/>
    <cellStyle name="Normal 35 3 2" xfId="47167"/>
    <cellStyle name="Normal 35 3 2 2" xfId="47168"/>
    <cellStyle name="Normal 35 3 2 3" xfId="47169"/>
    <cellStyle name="Normal 35 3 3" xfId="47170"/>
    <cellStyle name="Normal 35 3 4" xfId="47171"/>
    <cellStyle name="Normal 35 4" xfId="47172"/>
    <cellStyle name="Normal 35 4 2" xfId="47173"/>
    <cellStyle name="Normal 35 4 3" xfId="47174"/>
    <cellStyle name="Normal 35 5" xfId="47175"/>
    <cellStyle name="Normal 35 5 2" xfId="47176"/>
    <cellStyle name="Normal 35 5 3" xfId="47177"/>
    <cellStyle name="Normal 35 6" xfId="47178"/>
    <cellStyle name="Normal 35 7" xfId="47179"/>
    <cellStyle name="Normal 35 8" xfId="47180"/>
    <cellStyle name="Normal 35 9" xfId="23433"/>
    <cellStyle name="Normal 36" xfId="17206"/>
    <cellStyle name="Normal 36 2" xfId="17207"/>
    <cellStyle name="Normal 36 2 2" xfId="17208"/>
    <cellStyle name="Normal 36 2 2 2" xfId="17209"/>
    <cellStyle name="Normal 36 2 2 2 2" xfId="47182"/>
    <cellStyle name="Normal 36 2 2 3" xfId="17210"/>
    <cellStyle name="Normal 36 2 2 3 2" xfId="47183"/>
    <cellStyle name="Normal 36 2 2 4" xfId="17211"/>
    <cellStyle name="Normal 36 2 2 5" xfId="47181"/>
    <cellStyle name="Normal 36 2 3" xfId="17212"/>
    <cellStyle name="Normal 36 2 3 2" xfId="47184"/>
    <cellStyle name="Normal 36 2 4" xfId="17213"/>
    <cellStyle name="Normal 36 2 4 2" xfId="47185"/>
    <cellStyle name="Normal 36 2 5" xfId="17214"/>
    <cellStyle name="Normal 36 2 5 2" xfId="47186"/>
    <cellStyle name="Normal 36 2 6" xfId="47187"/>
    <cellStyle name="Normal 36 2 7" xfId="24229"/>
    <cellStyle name="Normal 36 3" xfId="17215"/>
    <cellStyle name="Normal 36 3 2" xfId="47188"/>
    <cellStyle name="Normal 36 3 2 2" xfId="47189"/>
    <cellStyle name="Normal 36 3 2 3" xfId="47190"/>
    <cellStyle name="Normal 36 3 3" xfId="47191"/>
    <cellStyle name="Normal 36 3 4" xfId="47192"/>
    <cellStyle name="Normal 36 3 5" xfId="25432"/>
    <cellStyle name="Normal 36 4" xfId="17216"/>
    <cellStyle name="Normal 36 4 2" xfId="17217"/>
    <cellStyle name="Normal 36 4 2 2" xfId="47194"/>
    <cellStyle name="Normal 36 4 3" xfId="17218"/>
    <cellStyle name="Normal 36 4 3 2" xfId="47195"/>
    <cellStyle name="Normal 36 4 4" xfId="17219"/>
    <cellStyle name="Normal 36 4 5" xfId="47193"/>
    <cellStyle name="Normal 36 5" xfId="17220"/>
    <cellStyle name="Normal 36 5 2" xfId="47197"/>
    <cellStyle name="Normal 36 5 3" xfId="47198"/>
    <cellStyle name="Normal 36 5 4" xfId="47196"/>
    <cellStyle name="Normal 36 6" xfId="17221"/>
    <cellStyle name="Normal 36 6 2" xfId="47199"/>
    <cellStyle name="Normal 36 7" xfId="17222"/>
    <cellStyle name="Normal 36 7 2" xfId="47200"/>
    <cellStyle name="Normal 36 8" xfId="47201"/>
    <cellStyle name="Normal 36 9" xfId="23434"/>
    <cellStyle name="Normal 37" xfId="17223"/>
    <cellStyle name="Normal 37 2" xfId="17224"/>
    <cellStyle name="Normal 37 2 2" xfId="47202"/>
    <cellStyle name="Normal 37 2 2 2" xfId="47203"/>
    <cellStyle name="Normal 37 2 2 3" xfId="47204"/>
    <cellStyle name="Normal 37 2 3" xfId="47205"/>
    <cellStyle name="Normal 37 2 3 2" xfId="58581"/>
    <cellStyle name="Normal 37 2 4" xfId="47206"/>
    <cellStyle name="Normal 37 2 5" xfId="24237"/>
    <cellStyle name="Normal 37 2_PORTFOLIO" xfId="59139"/>
    <cellStyle name="Normal 37 3" xfId="17225"/>
    <cellStyle name="Normal 37 3 2" xfId="17226"/>
    <cellStyle name="Normal 37 3 2 2" xfId="17227"/>
    <cellStyle name="Normal 37 3 2 2 2" xfId="17228"/>
    <cellStyle name="Normal 37 3 2 2 3" xfId="17229"/>
    <cellStyle name="Normal 37 3 2 2 4" xfId="17230"/>
    <cellStyle name="Normal 37 3 2 2 5" xfId="47208"/>
    <cellStyle name="Normal 37 3 2 3" xfId="17231"/>
    <cellStyle name="Normal 37 3 2 3 2" xfId="47209"/>
    <cellStyle name="Normal 37 3 2 4" xfId="17232"/>
    <cellStyle name="Normal 37 3 2 5" xfId="17233"/>
    <cellStyle name="Normal 37 3 2 6" xfId="47207"/>
    <cellStyle name="Normal 37 3 3" xfId="17234"/>
    <cellStyle name="Normal 37 3 3 2" xfId="17235"/>
    <cellStyle name="Normal 37 3 3 3" xfId="17236"/>
    <cellStyle name="Normal 37 3 3 4" xfId="17237"/>
    <cellStyle name="Normal 37 3 3 5" xfId="47210"/>
    <cellStyle name="Normal 37 3 4" xfId="17238"/>
    <cellStyle name="Normal 37 3 4 2" xfId="47211"/>
    <cellStyle name="Normal 37 3 5" xfId="17239"/>
    <cellStyle name="Normal 37 3 5 2" xfId="24230"/>
    <cellStyle name="Normal 37 3 6" xfId="17240"/>
    <cellStyle name="Normal 37 3 7" xfId="22391"/>
    <cellStyle name="Normal 37 4" xfId="24240"/>
    <cellStyle name="Normal 37 4 2" xfId="47212"/>
    <cellStyle name="Normal 37 4 2 2" xfId="47213"/>
    <cellStyle name="Normal 37 4 2 3" xfId="47214"/>
    <cellStyle name="Normal 37 4 3" xfId="47215"/>
    <cellStyle name="Normal 37 4 4" xfId="47216"/>
    <cellStyle name="Normal 37 5" xfId="47217"/>
    <cellStyle name="Normal 37 5 2" xfId="47218"/>
    <cellStyle name="Normal 37 5 3" xfId="47219"/>
    <cellStyle name="Normal 37 6" xfId="47220"/>
    <cellStyle name="Normal 37 7" xfId="47221"/>
    <cellStyle name="Normal 37 8" xfId="47222"/>
    <cellStyle name="Normal 37 9" xfId="23435"/>
    <cellStyle name="Normal 38" xfId="17241"/>
    <cellStyle name="Normal 38 10" xfId="47223"/>
    <cellStyle name="Normal 38 11" xfId="47224"/>
    <cellStyle name="Normal 38 12" xfId="47225"/>
    <cellStyle name="Normal 38 13" xfId="47226"/>
    <cellStyle name="Normal 38 14" xfId="47227"/>
    <cellStyle name="Normal 38 15" xfId="47228"/>
    <cellStyle name="Normal 38 16" xfId="47229"/>
    <cellStyle name="Normal 38 17" xfId="47230"/>
    <cellStyle name="Normal 38 18" xfId="47231"/>
    <cellStyle name="Normal 38 19" xfId="23438"/>
    <cellStyle name="Normal 38 2" xfId="17242"/>
    <cellStyle name="Normal 38 2 2" xfId="47232"/>
    <cellStyle name="Normal 38 2 2 2" xfId="47233"/>
    <cellStyle name="Normal 38 2 2 3" xfId="47234"/>
    <cellStyle name="Normal 38 2 2 4" xfId="47235"/>
    <cellStyle name="Normal 38 2 3" xfId="47236"/>
    <cellStyle name="Normal 38 2 3 2" xfId="47237"/>
    <cellStyle name="Normal 38 2 3 3" xfId="58582"/>
    <cellStyle name="Normal 38 2 4" xfId="47238"/>
    <cellStyle name="Normal 38 2 5" xfId="47239"/>
    <cellStyle name="Normal 38 2 6" xfId="47240"/>
    <cellStyle name="Normal 38 2 7" xfId="24233"/>
    <cellStyle name="Normal 38 2_PORTFOLIO" xfId="59140"/>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2 6" xfId="47242"/>
    <cellStyle name="Normal 38 3 3" xfId="17252"/>
    <cellStyle name="Normal 38 3 3 2" xfId="17253"/>
    <cellStyle name="Normal 38 3 3 3" xfId="17254"/>
    <cellStyle name="Normal 38 3 3 4" xfId="17255"/>
    <cellStyle name="Normal 38 3 3 5" xfId="47243"/>
    <cellStyle name="Normal 38 3 4" xfId="17256"/>
    <cellStyle name="Normal 38 3 4 2" xfId="47241"/>
    <cellStyle name="Normal 38 3 5" xfId="17257"/>
    <cellStyle name="Normal 38 3 6" xfId="17258"/>
    <cellStyle name="Normal 38 3 7" xfId="22392"/>
    <cellStyle name="Normal 38 4" xfId="47244"/>
    <cellStyle name="Normal 38 4 2" xfId="47245"/>
    <cellStyle name="Normal 38 4 3" xfId="47246"/>
    <cellStyle name="Normal 38 4 4" xfId="47247"/>
    <cellStyle name="Normal 38 5" xfId="47248"/>
    <cellStyle name="Normal 38 5 2" xfId="47249"/>
    <cellStyle name="Normal 38 6" xfId="47250"/>
    <cellStyle name="Normal 38 7" xfId="47251"/>
    <cellStyle name="Normal 38 8" xfId="47252"/>
    <cellStyle name="Normal 38 9" xfId="47253"/>
    <cellStyle name="Normal 39" xfId="17259"/>
    <cellStyle name="Normal 39 2" xfId="17260"/>
    <cellStyle name="Normal 39 2 2" xfId="47254"/>
    <cellStyle name="Normal 39 2 2 2" xfId="47255"/>
    <cellStyle name="Normal 39 2 2 3" xfId="47256"/>
    <cellStyle name="Normal 39 2 3" xfId="47257"/>
    <cellStyle name="Normal 39 2 3 2" xfId="58583"/>
    <cellStyle name="Normal 39 2 4" xfId="47258"/>
    <cellStyle name="Normal 39 2 5" xfId="47259"/>
    <cellStyle name="Normal 39 2 6" xfId="47260"/>
    <cellStyle name="Normal 39 2 7" xfId="24234"/>
    <cellStyle name="Normal 39 2_PORTFOLIO" xfId="59141"/>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2 6" xfId="47262"/>
    <cellStyle name="Normal 39 3 3" xfId="17270"/>
    <cellStyle name="Normal 39 3 3 2" xfId="17271"/>
    <cellStyle name="Normal 39 3 3 3" xfId="17272"/>
    <cellStyle name="Normal 39 3 3 4" xfId="17273"/>
    <cellStyle name="Normal 39 3 3 5" xfId="47263"/>
    <cellStyle name="Normal 39 3 4" xfId="17274"/>
    <cellStyle name="Normal 39 3 4 2" xfId="47261"/>
    <cellStyle name="Normal 39 3 5" xfId="17275"/>
    <cellStyle name="Normal 39 3 6" xfId="17276"/>
    <cellStyle name="Normal 39 3 7" xfId="22393"/>
    <cellStyle name="Normal 39 4" xfId="47264"/>
    <cellStyle name="Normal 39 4 2" xfId="47265"/>
    <cellStyle name="Normal 39 4 3" xfId="47266"/>
    <cellStyle name="Normal 39 5" xfId="47267"/>
    <cellStyle name="Normal 39 6" xfId="47268"/>
    <cellStyle name="Normal 39 7" xfId="47269"/>
    <cellStyle name="Normal 39 8" xfId="47270"/>
    <cellStyle name="Normal 39 9" xfId="23439"/>
    <cellStyle name="Normal 4" xfId="10"/>
    <cellStyle name="Normal 4 10" xfId="17277"/>
    <cellStyle name="Normal 4 10 2" xfId="24186"/>
    <cellStyle name="Normal 4 10 2 2" xfId="47271"/>
    <cellStyle name="Normal 4 10 2 2 2" xfId="47272"/>
    <cellStyle name="Normal 4 10 2 2 3" xfId="47273"/>
    <cellStyle name="Normal 4 10 2 3" xfId="47274"/>
    <cellStyle name="Normal 4 10 2 4" xfId="47275"/>
    <cellStyle name="Normal 4 10 3" xfId="25433"/>
    <cellStyle name="Normal 4 10 3 2" xfId="47276"/>
    <cellStyle name="Normal 4 10 3 2 2" xfId="47277"/>
    <cellStyle name="Normal 4 10 3 2 3" xfId="47278"/>
    <cellStyle name="Normal 4 10 3 3" xfId="47279"/>
    <cellStyle name="Normal 4 10 3 4" xfId="47280"/>
    <cellStyle name="Normal 4 10 4" xfId="47281"/>
    <cellStyle name="Normal 4 10 4 2" xfId="47282"/>
    <cellStyle name="Normal 4 10 4 3" xfId="47283"/>
    <cellStyle name="Normal 4 10 5" xfId="47284"/>
    <cellStyle name="Normal 4 10 6" xfId="47285"/>
    <cellStyle name="Normal 4 10 7" xfId="47286"/>
    <cellStyle name="Normal 4 10 8" xfId="23389"/>
    <cellStyle name="Normal 4 11" xfId="17278"/>
    <cellStyle name="Normal 4 11 2" xfId="24187"/>
    <cellStyle name="Normal 4 11 2 2" xfId="47287"/>
    <cellStyle name="Normal 4 11 2 2 2" xfId="47288"/>
    <cellStyle name="Normal 4 11 2 2 3" xfId="47289"/>
    <cellStyle name="Normal 4 11 2 3" xfId="47290"/>
    <cellStyle name="Normal 4 11 2 4" xfId="47291"/>
    <cellStyle name="Normal 4 11 3" xfId="25434"/>
    <cellStyle name="Normal 4 11 3 2" xfId="47292"/>
    <cellStyle name="Normal 4 11 3 2 2" xfId="47293"/>
    <cellStyle name="Normal 4 11 3 2 3" xfId="47294"/>
    <cellStyle name="Normal 4 11 3 3" xfId="47295"/>
    <cellStyle name="Normal 4 11 3 4" xfId="47296"/>
    <cellStyle name="Normal 4 11 4" xfId="47297"/>
    <cellStyle name="Normal 4 11 4 2" xfId="47298"/>
    <cellStyle name="Normal 4 11 4 3" xfId="47299"/>
    <cellStyle name="Normal 4 11 5" xfId="47300"/>
    <cellStyle name="Normal 4 11 6" xfId="47301"/>
    <cellStyle name="Normal 4 11 7" xfId="47302"/>
    <cellStyle name="Normal 4 11 8" xfId="23390"/>
    <cellStyle name="Normal 4 12" xfId="17279"/>
    <cellStyle name="Normal 4 12 2" xfId="24188"/>
    <cellStyle name="Normal 4 12 2 2" xfId="47303"/>
    <cellStyle name="Normal 4 12 2 2 2" xfId="47304"/>
    <cellStyle name="Normal 4 12 2 2 3" xfId="47305"/>
    <cellStyle name="Normal 4 12 2 3" xfId="47306"/>
    <cellStyle name="Normal 4 12 2 4" xfId="47307"/>
    <cellStyle name="Normal 4 12 3" xfId="25435"/>
    <cellStyle name="Normal 4 12 3 2" xfId="47308"/>
    <cellStyle name="Normal 4 12 3 2 2" xfId="47309"/>
    <cellStyle name="Normal 4 12 3 2 3" xfId="47310"/>
    <cellStyle name="Normal 4 12 3 3" xfId="47311"/>
    <cellStyle name="Normal 4 12 3 4" xfId="47312"/>
    <cellStyle name="Normal 4 12 4" xfId="47313"/>
    <cellStyle name="Normal 4 12 4 2" xfId="47314"/>
    <cellStyle name="Normal 4 12 4 3" xfId="47315"/>
    <cellStyle name="Normal 4 12 5" xfId="47316"/>
    <cellStyle name="Normal 4 12 6" xfId="47317"/>
    <cellStyle name="Normal 4 12 7" xfId="47318"/>
    <cellStyle name="Normal 4 12 8" xfId="23391"/>
    <cellStyle name="Normal 4 13" xfId="17280"/>
    <cellStyle name="Normal 4 13 2" xfId="17281"/>
    <cellStyle name="Normal 4 13 2 2" xfId="47319"/>
    <cellStyle name="Normal 4 13 2 2 2" xfId="47320"/>
    <cellStyle name="Normal 4 13 2 2 3" xfId="47321"/>
    <cellStyle name="Normal 4 13 2 3" xfId="47322"/>
    <cellStyle name="Normal 4 13 2 4" xfId="47323"/>
    <cellStyle name="Normal 4 13 2 5" xfId="24189"/>
    <cellStyle name="Normal 4 13 3" xfId="17282"/>
    <cellStyle name="Normal 4 13 3 2" xfId="47324"/>
    <cellStyle name="Normal 4 13 3 2 2" xfId="47325"/>
    <cellStyle name="Normal 4 13 3 2 3" xfId="47326"/>
    <cellStyle name="Normal 4 13 3 3" xfId="47327"/>
    <cellStyle name="Normal 4 13 3 4" xfId="47328"/>
    <cellStyle name="Normal 4 13 3 5" xfId="25436"/>
    <cellStyle name="Normal 4 13 4" xfId="17283"/>
    <cellStyle name="Normal 4 13 4 2" xfId="47330"/>
    <cellStyle name="Normal 4 13 4 3" xfId="47331"/>
    <cellStyle name="Normal 4 13 4 4" xfId="47329"/>
    <cellStyle name="Normal 4 13 5" xfId="47332"/>
    <cellStyle name="Normal 4 13 5 2" xfId="58584"/>
    <cellStyle name="Normal 4 13 6" xfId="47333"/>
    <cellStyle name="Normal 4 13 7" xfId="23392"/>
    <cellStyle name="Normal 4 13_PORTFOLIO" xfId="59142"/>
    <cellStyle name="Normal 4 14" xfId="17284"/>
    <cellStyle name="Normal 4 14 2" xfId="17285"/>
    <cellStyle name="Normal 4 14 2 2" xfId="47334"/>
    <cellStyle name="Normal 4 14 2 2 2" xfId="47335"/>
    <cellStyle name="Normal 4 14 2 2 3" xfId="47336"/>
    <cellStyle name="Normal 4 14 2 3" xfId="47337"/>
    <cellStyle name="Normal 4 14 2 4" xfId="47338"/>
    <cellStyle name="Normal 4 14 2 5" xfId="24190"/>
    <cellStyle name="Normal 4 14 3" xfId="17286"/>
    <cellStyle name="Normal 4 14 3 2" xfId="47339"/>
    <cellStyle name="Normal 4 14 3 2 2" xfId="47340"/>
    <cellStyle name="Normal 4 14 3 2 3" xfId="47341"/>
    <cellStyle name="Normal 4 14 3 3" xfId="47342"/>
    <cellStyle name="Normal 4 14 3 4" xfId="47343"/>
    <cellStyle name="Normal 4 14 3 5" xfId="25437"/>
    <cellStyle name="Normal 4 14 4" xfId="47344"/>
    <cellStyle name="Normal 4 14 4 2" xfId="47345"/>
    <cellStyle name="Normal 4 14 4 3" xfId="47346"/>
    <cellStyle name="Normal 4 14 5" xfId="47347"/>
    <cellStyle name="Normal 4 14 6" xfId="47348"/>
    <cellStyle name="Normal 4 14 7" xfId="23393"/>
    <cellStyle name="Normal 4 15" xfId="23394"/>
    <cellStyle name="Normal 4 15 2" xfId="24191"/>
    <cellStyle name="Normal 4 15 2 2" xfId="47349"/>
    <cellStyle name="Normal 4 15 2 2 2" xfId="47350"/>
    <cellStyle name="Normal 4 15 2 2 3" xfId="47351"/>
    <cellStyle name="Normal 4 15 2 3" xfId="47352"/>
    <cellStyle name="Normal 4 15 2 4" xfId="47353"/>
    <cellStyle name="Normal 4 15 3" xfId="25438"/>
    <cellStyle name="Normal 4 15 3 2" xfId="47354"/>
    <cellStyle name="Normal 4 15 3 2 2" xfId="47355"/>
    <cellStyle name="Normal 4 15 3 2 3" xfId="47356"/>
    <cellStyle name="Normal 4 15 3 3" xfId="47357"/>
    <cellStyle name="Normal 4 15 3 4" xfId="47358"/>
    <cellStyle name="Normal 4 15 4" xfId="47359"/>
    <cellStyle name="Normal 4 15 4 2" xfId="47360"/>
    <cellStyle name="Normal 4 15 4 3" xfId="47361"/>
    <cellStyle name="Normal 4 15 5" xfId="47362"/>
    <cellStyle name="Normal 4 15 6" xfId="47363"/>
    <cellStyle name="Normal 4 16" xfId="23395"/>
    <cellStyle name="Normal 4 16 2" xfId="24192"/>
    <cellStyle name="Normal 4 16 2 2" xfId="47364"/>
    <cellStyle name="Normal 4 16 2 2 2" xfId="47365"/>
    <cellStyle name="Normal 4 16 2 2 3" xfId="47366"/>
    <cellStyle name="Normal 4 16 2 3" xfId="47367"/>
    <cellStyle name="Normal 4 16 2 4" xfId="47368"/>
    <cellStyle name="Normal 4 16 3" xfId="25439"/>
    <cellStyle name="Normal 4 16 3 2" xfId="47369"/>
    <cellStyle name="Normal 4 16 3 2 2" xfId="47370"/>
    <cellStyle name="Normal 4 16 3 2 3" xfId="47371"/>
    <cellStyle name="Normal 4 16 3 3" xfId="47372"/>
    <cellStyle name="Normal 4 16 3 4" xfId="47373"/>
    <cellStyle name="Normal 4 16 4" xfId="47374"/>
    <cellStyle name="Normal 4 16 4 2" xfId="47375"/>
    <cellStyle name="Normal 4 16 4 3" xfId="47376"/>
    <cellStyle name="Normal 4 16 5" xfId="47377"/>
    <cellStyle name="Normal 4 16 6" xfId="47378"/>
    <cellStyle name="Normal 4 17" xfId="23396"/>
    <cellStyle name="Normal 4 17 2" xfId="24193"/>
    <cellStyle name="Normal 4 17 2 2" xfId="47379"/>
    <cellStyle name="Normal 4 17 2 2 2" xfId="47380"/>
    <cellStyle name="Normal 4 17 2 2 3" xfId="47381"/>
    <cellStyle name="Normal 4 17 2 3" xfId="47382"/>
    <cellStyle name="Normal 4 17 2 4" xfId="47383"/>
    <cellStyle name="Normal 4 17 3" xfId="25440"/>
    <cellStyle name="Normal 4 17 3 2" xfId="47384"/>
    <cellStyle name="Normal 4 17 3 2 2" xfId="47385"/>
    <cellStyle name="Normal 4 17 3 2 3" xfId="47386"/>
    <cellStyle name="Normal 4 17 3 3" xfId="47387"/>
    <cellStyle name="Normal 4 17 3 4" xfId="47388"/>
    <cellStyle name="Normal 4 17 4" xfId="47389"/>
    <cellStyle name="Normal 4 17 4 2" xfId="47390"/>
    <cellStyle name="Normal 4 17 4 3" xfId="47391"/>
    <cellStyle name="Normal 4 17 5" xfId="47392"/>
    <cellStyle name="Normal 4 17 6" xfId="47393"/>
    <cellStyle name="Normal 4 18" xfId="23397"/>
    <cellStyle name="Normal 4 18 2" xfId="24194"/>
    <cellStyle name="Normal 4 18 2 2" xfId="47394"/>
    <cellStyle name="Normal 4 18 2 2 2" xfId="47395"/>
    <cellStyle name="Normal 4 18 2 2 3" xfId="47396"/>
    <cellStyle name="Normal 4 18 2 3" xfId="47397"/>
    <cellStyle name="Normal 4 18 2 4" xfId="47398"/>
    <cellStyle name="Normal 4 18 3" xfId="25441"/>
    <cellStyle name="Normal 4 18 3 2" xfId="47399"/>
    <cellStyle name="Normal 4 18 3 2 2" xfId="47400"/>
    <cellStyle name="Normal 4 18 3 2 3" xfId="47401"/>
    <cellStyle name="Normal 4 18 3 3" xfId="47402"/>
    <cellStyle name="Normal 4 18 3 4" xfId="47403"/>
    <cellStyle name="Normal 4 18 4" xfId="47404"/>
    <cellStyle name="Normal 4 18 4 2" xfId="47405"/>
    <cellStyle name="Normal 4 18 4 3" xfId="47406"/>
    <cellStyle name="Normal 4 18 5" xfId="47407"/>
    <cellStyle name="Normal 4 18 6" xfId="47408"/>
    <cellStyle name="Normal 4 19" xfId="23398"/>
    <cellStyle name="Normal 4 19 2" xfId="24195"/>
    <cellStyle name="Normal 4 19 2 2" xfId="47409"/>
    <cellStyle name="Normal 4 19 2 2 2" xfId="47410"/>
    <cellStyle name="Normal 4 19 2 2 3" xfId="47411"/>
    <cellStyle name="Normal 4 19 2 3" xfId="47412"/>
    <cellStyle name="Normal 4 19 2 4" xfId="47413"/>
    <cellStyle name="Normal 4 19 3" xfId="25442"/>
    <cellStyle name="Normal 4 19 3 2" xfId="47414"/>
    <cellStyle name="Normal 4 19 3 2 2" xfId="47415"/>
    <cellStyle name="Normal 4 19 3 2 3" xfId="47416"/>
    <cellStyle name="Normal 4 19 3 3" xfId="47417"/>
    <cellStyle name="Normal 4 19 3 4" xfId="47418"/>
    <cellStyle name="Normal 4 19 4" xfId="47419"/>
    <cellStyle name="Normal 4 19 4 2" xfId="47420"/>
    <cellStyle name="Normal 4 19 4 3" xfId="47421"/>
    <cellStyle name="Normal 4 19 5" xfId="47422"/>
    <cellStyle name="Normal 4 19 6" xfId="47423"/>
    <cellStyle name="Normal 4 2" xfId="17287"/>
    <cellStyle name="Normal 4 2 10" xfId="17288"/>
    <cellStyle name="Normal 4 2 10 2" xfId="23337"/>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15" xfId="24134"/>
    <cellStyle name="Normal 4 2 2 2" xfId="17313"/>
    <cellStyle name="Normal 4 2 2 2 10" xfId="47424"/>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2 9" xfId="47425"/>
    <cellStyle name="Normal 4 2 2 2 2_PORTFOLIO" xfId="59143"/>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3 7" xfId="47426"/>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2_PORTFOLIO" xfId="59144"/>
    <cellStyle name="Normal 4 2 2 3" xfId="17409"/>
    <cellStyle name="Normal 4 2 2 3 10" xfId="47427"/>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2_PORTFOLIO" xfId="59145"/>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3_PORTFOLIO" xfId="59146"/>
    <cellStyle name="Normal 4 2 2 4" xfId="17505"/>
    <cellStyle name="Normal 4 2 2 4 10" xfId="47428"/>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4_PORTFOLIO" xfId="59147"/>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5 9" xfId="47429"/>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11" xfId="25443"/>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2 7" xfId="47431"/>
    <cellStyle name="Normal 4 2 3 2 2_PORTFOLIO" xfId="591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3 7" xfId="47432"/>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2 9" xfId="47430"/>
    <cellStyle name="Normal 4 2 3 2_PORTFOLIO" xfId="5914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2_PORTFOLIO" xfId="59150"/>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3 8" xfId="47433"/>
    <cellStyle name="Normal 4 2 3 3_PORTFOLIO" xfId="59151"/>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4 7" xfId="47434"/>
    <cellStyle name="Normal 4 2 3 4_PORTFOLIO" xfId="59152"/>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3_PORTFOLIO" xfId="59153"/>
    <cellStyle name="Normal 4 2 4" xfId="17854"/>
    <cellStyle name="Normal 4 2 4 10" xfId="17855"/>
    <cellStyle name="Normal 4 2 4 11" xfId="26179"/>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2 9" xfId="47435"/>
    <cellStyle name="Normal 4 2 4 2_PORTFOLIO" xfId="59154"/>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3 7" xfId="47436"/>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4_PORTFOLIO" xfId="59155"/>
    <cellStyle name="Normal 4 2 5" xfId="17966"/>
    <cellStyle name="Normal 4 2 5 10" xfId="25951"/>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2 9" xfId="47437"/>
    <cellStyle name="Normal 4 2 5 2_PORTFOLIO" xfId="59156"/>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3 7" xfId="47438"/>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5_PORTFOLIO" xfId="59157"/>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2 7" xfId="47440"/>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3 7" xfId="47441"/>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6 9" xfId="47439"/>
    <cellStyle name="Normal 4 2 6_PORTFOLIO" xfId="59158"/>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7 9" xfId="47442"/>
    <cellStyle name="Normal 4 2 7_PORTFOLIO" xfId="59159"/>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8 7" xfId="4744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2 9 7" xfId="47444"/>
    <cellStyle name="Normal 4 2_PORTFOLIO" xfId="59160"/>
    <cellStyle name="Normal 4 20" xfId="23399"/>
    <cellStyle name="Normal 4 20 2" xfId="24196"/>
    <cellStyle name="Normal 4 20 2 2" xfId="47445"/>
    <cellStyle name="Normal 4 20 2 2 2" xfId="47446"/>
    <cellStyle name="Normal 4 20 2 2 3" xfId="47447"/>
    <cellStyle name="Normal 4 20 2 3" xfId="47448"/>
    <cellStyle name="Normal 4 20 2 4" xfId="47449"/>
    <cellStyle name="Normal 4 20 3" xfId="25444"/>
    <cellStyle name="Normal 4 20 3 2" xfId="47450"/>
    <cellStyle name="Normal 4 20 3 2 2" xfId="47451"/>
    <cellStyle name="Normal 4 20 3 2 3" xfId="47452"/>
    <cellStyle name="Normal 4 20 3 3" xfId="47453"/>
    <cellStyle name="Normal 4 20 3 4" xfId="47454"/>
    <cellStyle name="Normal 4 20 4" xfId="47455"/>
    <cellStyle name="Normal 4 20 4 2" xfId="47456"/>
    <cellStyle name="Normal 4 20 4 3" xfId="47457"/>
    <cellStyle name="Normal 4 20 5" xfId="47458"/>
    <cellStyle name="Normal 4 20 6" xfId="47459"/>
    <cellStyle name="Normal 4 21" xfId="23400"/>
    <cellStyle name="Normal 4 21 2" xfId="24197"/>
    <cellStyle name="Normal 4 21 2 2" xfId="47460"/>
    <cellStyle name="Normal 4 21 2 2 2" xfId="47461"/>
    <cellStyle name="Normal 4 21 2 2 3" xfId="47462"/>
    <cellStyle name="Normal 4 21 2 3" xfId="47463"/>
    <cellStyle name="Normal 4 21 2 4" xfId="47464"/>
    <cellStyle name="Normal 4 21 3" xfId="25445"/>
    <cellStyle name="Normal 4 21 3 2" xfId="47465"/>
    <cellStyle name="Normal 4 21 3 2 2" xfId="47466"/>
    <cellStyle name="Normal 4 21 3 2 3" xfId="47467"/>
    <cellStyle name="Normal 4 21 3 3" xfId="47468"/>
    <cellStyle name="Normal 4 21 3 4" xfId="47469"/>
    <cellStyle name="Normal 4 21 4" xfId="47470"/>
    <cellStyle name="Normal 4 21 4 2" xfId="47471"/>
    <cellStyle name="Normal 4 21 4 3" xfId="47472"/>
    <cellStyle name="Normal 4 21 5" xfId="47473"/>
    <cellStyle name="Normal 4 21 6" xfId="47474"/>
    <cellStyle name="Normal 4 22" xfId="23401"/>
    <cellStyle name="Normal 4 22 2" xfId="24198"/>
    <cellStyle name="Normal 4 22 2 2" xfId="47475"/>
    <cellStyle name="Normal 4 22 2 2 2" xfId="47476"/>
    <cellStyle name="Normal 4 22 2 2 3" xfId="47477"/>
    <cellStyle name="Normal 4 22 2 3" xfId="47478"/>
    <cellStyle name="Normal 4 22 2 4" xfId="47479"/>
    <cellStyle name="Normal 4 22 3" xfId="25446"/>
    <cellStyle name="Normal 4 22 3 2" xfId="47480"/>
    <cellStyle name="Normal 4 22 3 2 2" xfId="47481"/>
    <cellStyle name="Normal 4 22 3 2 3" xfId="47482"/>
    <cellStyle name="Normal 4 22 3 3" xfId="47483"/>
    <cellStyle name="Normal 4 22 3 4" xfId="47484"/>
    <cellStyle name="Normal 4 22 4" xfId="47485"/>
    <cellStyle name="Normal 4 22 4 2" xfId="47486"/>
    <cellStyle name="Normal 4 22 4 3" xfId="47487"/>
    <cellStyle name="Normal 4 22 5" xfId="47488"/>
    <cellStyle name="Normal 4 22 6" xfId="47489"/>
    <cellStyle name="Normal 4 23" xfId="23966"/>
    <cellStyle name="Normal 4 23 2" xfId="25447"/>
    <cellStyle name="Normal 4 23 2 2" xfId="47490"/>
    <cellStyle name="Normal 4 23 2 2 2" xfId="47491"/>
    <cellStyle name="Normal 4 23 2 2 3" xfId="47492"/>
    <cellStyle name="Normal 4 23 2 3" xfId="47493"/>
    <cellStyle name="Normal 4 23 2 4" xfId="47494"/>
    <cellStyle name="Normal 4 23 3" xfId="47495"/>
    <cellStyle name="Normal 4 23 3 2" xfId="47496"/>
    <cellStyle name="Normal 4 23 3 3" xfId="47497"/>
    <cellStyle name="Normal 4 23 4" xfId="47498"/>
    <cellStyle name="Normal 4 23 5" xfId="47499"/>
    <cellStyle name="Normal 4 24" xfId="25448"/>
    <cellStyle name="Normal 4 24 2" xfId="47500"/>
    <cellStyle name="Normal 4 24 2 2" xfId="47501"/>
    <cellStyle name="Normal 4 24 2 3" xfId="47502"/>
    <cellStyle name="Normal 4 24 3" xfId="47503"/>
    <cellStyle name="Normal 4 24 4" xfId="47504"/>
    <cellStyle name="Normal 4 25" xfId="26136"/>
    <cellStyle name="Normal 4 25 2" xfId="47505"/>
    <cellStyle name="Normal 4 25 3" xfId="47506"/>
    <cellStyle name="Normal 4 25 4" xfId="47507"/>
    <cellStyle name="Normal 4 26" xfId="25950"/>
    <cellStyle name="Normal 4 26 2" xfId="47508"/>
    <cellStyle name="Normal 4 26 3" xfId="47509"/>
    <cellStyle name="Normal 4 26 4" xfId="47510"/>
    <cellStyle name="Normal 4 27" xfId="47511"/>
    <cellStyle name="Normal 4 27 2" xfId="47512"/>
    <cellStyle name="Normal 4 27 3" xfId="47513"/>
    <cellStyle name="Normal 4 28" xfId="47514"/>
    <cellStyle name="Normal 4 28 2" xfId="47515"/>
    <cellStyle name="Normal 4 28 3" xfId="47516"/>
    <cellStyle name="Normal 4 29" xfId="47517"/>
    <cellStyle name="Normal 4 3" xfId="18190"/>
    <cellStyle name="Normal 4 3 10" xfId="18191"/>
    <cellStyle name="Normal 4 3 10 2" xfId="23402"/>
    <cellStyle name="Normal 4 3 11" xfId="18192"/>
    <cellStyle name="Normal 4 3 2" xfId="18193"/>
    <cellStyle name="Normal 4 3 2 10" xfId="18194"/>
    <cellStyle name="Normal 4 3 2 11" xfId="24199"/>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2 7" xfId="47519"/>
    <cellStyle name="Normal 4 3 2 2 2_PORTFOLIO" xfId="59161"/>
    <cellStyle name="Normal 4 3 2 2 3" xfId="18208"/>
    <cellStyle name="Normal 4 3 2 2 3 2" xfId="18209"/>
    <cellStyle name="Normal 4 3 2 2 3 3" xfId="18210"/>
    <cellStyle name="Normal 4 3 2 2 3 4" xfId="18211"/>
    <cellStyle name="Normal 4 3 2 2 3 5" xfId="47520"/>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2 8" xfId="47518"/>
    <cellStyle name="Normal 4 3 2 2_PORTFOLIO" xfId="59162"/>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2_PORTFOLIO" xfId="59163"/>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3 8" xfId="47521"/>
    <cellStyle name="Normal 4 3 2 3_PORTFOLIO" xfId="59164"/>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4 4" xfId="47522"/>
    <cellStyle name="Normal 4 3 2 4_PORTFOLIO" xfId="59165"/>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5 6" xfId="47523"/>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10" xfId="25449"/>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2 8" xfId="47525"/>
    <cellStyle name="Normal 4 3 3 2 2_PORTFOLIO" xfId="59166"/>
    <cellStyle name="Normal 4 3 3 2 3" xfId="18285"/>
    <cellStyle name="Normal 4 3 3 2 3 2" xfId="18286"/>
    <cellStyle name="Normal 4 3 3 2 3 3" xfId="18287"/>
    <cellStyle name="Normal 4 3 3 2 3 4" xfId="18288"/>
    <cellStyle name="Normal 4 3 3 2 3 5" xfId="47526"/>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2 9" xfId="47524"/>
    <cellStyle name="Normal 4 3 3 2_PORTFOLIO" xfId="59167"/>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2_PORTFOLIO" xfId="5916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3 8" xfId="47527"/>
    <cellStyle name="Normal 4 3 3 3_PORTFOLIO" xfId="5916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4 6" xfId="47528"/>
    <cellStyle name="Normal 4 3 3 4_PORTFOLIO" xfId="59170"/>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3_PORTFOLIO" xfId="59171"/>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2 7" xfId="47529"/>
    <cellStyle name="Normal 4 3 4 2_PORTFOLIO" xfId="59172"/>
    <cellStyle name="Normal 4 3 4 3" xfId="18352"/>
    <cellStyle name="Normal 4 3 4 3 2" xfId="18353"/>
    <cellStyle name="Normal 4 3 4 3 3" xfId="18354"/>
    <cellStyle name="Normal 4 3 4 3 4" xfId="18355"/>
    <cellStyle name="Normal 4 3 4 3 5" xfId="47530"/>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4 8" xfId="26215"/>
    <cellStyle name="Normal 4 3 4_PORTFOLIO" xfId="59173"/>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2 8" xfId="47531"/>
    <cellStyle name="Normal 4 3 5 2_PORTFOLIO" xfId="59174"/>
    <cellStyle name="Normal 4 3 5 3" xfId="18380"/>
    <cellStyle name="Normal 4 3 5 3 2" xfId="18381"/>
    <cellStyle name="Normal 4 3 5 3 3" xfId="18382"/>
    <cellStyle name="Normal 4 3 5 3 4" xfId="18383"/>
    <cellStyle name="Normal 4 3 5 3 5" xfId="47532"/>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5 9" xfId="25952"/>
    <cellStyle name="Normal 4 3 5_PORTFOLIO" xfId="59175"/>
    <cellStyle name="Normal 4 3 6" xfId="18395"/>
    <cellStyle name="Normal 4 3 6 2" xfId="18396"/>
    <cellStyle name="Normal 4 3 6 2 2" xfId="18397"/>
    <cellStyle name="Normal 4 3 6 2 3" xfId="18398"/>
    <cellStyle name="Normal 4 3 6 2 4" xfId="18399"/>
    <cellStyle name="Normal 4 3 6 2 5" xfId="47534"/>
    <cellStyle name="Normal 4 3 6 3" xfId="18400"/>
    <cellStyle name="Normal 4 3 6 3 2" xfId="18401"/>
    <cellStyle name="Normal 4 3 6 3 3" xfId="18402"/>
    <cellStyle name="Normal 4 3 6 3 4" xfId="18403"/>
    <cellStyle name="Normal 4 3 6 3 5" xfId="47535"/>
    <cellStyle name="Normal 4 3 6 4" xfId="18404"/>
    <cellStyle name="Normal 4 3 6 5" xfId="18405"/>
    <cellStyle name="Normal 4 3 6 6" xfId="18406"/>
    <cellStyle name="Normal 4 3 6 7" xfId="47533"/>
    <cellStyle name="Normal 4 3 6_PORTFOLIO" xfId="59176"/>
    <cellStyle name="Normal 4 3 7" xfId="18407"/>
    <cellStyle name="Normal 4 3 7 2" xfId="18408"/>
    <cellStyle name="Normal 4 3 7 3" xfId="18409"/>
    <cellStyle name="Normal 4 3 7 4" xfId="18410"/>
    <cellStyle name="Normal 4 3 7 5" xfId="47536"/>
    <cellStyle name="Normal 4 3 7_PORTFOLIO" xfId="59177"/>
    <cellStyle name="Normal 4 3 8" xfId="18411"/>
    <cellStyle name="Normal 4 3 8 2" xfId="18412"/>
    <cellStyle name="Normal 4 3 8 3" xfId="18413"/>
    <cellStyle name="Normal 4 3 8 4" xfId="18414"/>
    <cellStyle name="Normal 4 3 8 5" xfId="47537"/>
    <cellStyle name="Normal 4 3 9" xfId="18415"/>
    <cellStyle name="Normal 4 3 9 2" xfId="47538"/>
    <cellStyle name="Normal 4 30" xfId="47539"/>
    <cellStyle name="Normal 4 31" xfId="23155"/>
    <cellStyle name="Normal 4 4" xfId="18416"/>
    <cellStyle name="Normal 4 4 10" xfId="23403"/>
    <cellStyle name="Normal 4 4 2" xfId="18417"/>
    <cellStyle name="Normal 4 4 2 2" xfId="18418"/>
    <cellStyle name="Normal 4 4 2 2 2" xfId="18419"/>
    <cellStyle name="Normal 4 4 2 2 2 2" xfId="18420"/>
    <cellStyle name="Normal 4 4 2 2 2 3" xfId="18421"/>
    <cellStyle name="Normal 4 4 2 2 2 4" xfId="18422"/>
    <cellStyle name="Normal 4 4 2 2 2 5" xfId="47541"/>
    <cellStyle name="Normal 4 4 2 2 3" xfId="18423"/>
    <cellStyle name="Normal 4 4 2 2 3 2" xfId="18424"/>
    <cellStyle name="Normal 4 4 2 2 3 3" xfId="18425"/>
    <cellStyle name="Normal 4 4 2 2 3 4" xfId="18426"/>
    <cellStyle name="Normal 4 4 2 2 3 5" xfId="47542"/>
    <cellStyle name="Normal 4 4 2 2 4" xfId="18427"/>
    <cellStyle name="Normal 4 4 2 2 5" xfId="18428"/>
    <cellStyle name="Normal 4 4 2 2 6" xfId="18429"/>
    <cellStyle name="Normal 4 4 2 2 7" xfId="47540"/>
    <cellStyle name="Normal 4 4 2 2_PORTFOLIO" xfId="59178"/>
    <cellStyle name="Normal 4 4 2 3" xfId="18430"/>
    <cellStyle name="Normal 4 4 2 3 2" xfId="18431"/>
    <cellStyle name="Normal 4 4 2 3 3" xfId="18432"/>
    <cellStyle name="Normal 4 4 2 3 4" xfId="18433"/>
    <cellStyle name="Normal 4 4 2 3 5" xfId="47543"/>
    <cellStyle name="Normal 4 4 2 3_PORTFOLIO" xfId="59179"/>
    <cellStyle name="Normal 4 4 2 4" xfId="18434"/>
    <cellStyle name="Normal 4 4 2 4 2" xfId="18435"/>
    <cellStyle name="Normal 4 4 2 4 3" xfId="18436"/>
    <cellStyle name="Normal 4 4 2 4 4" xfId="18437"/>
    <cellStyle name="Normal 4 4 2 4 5" xfId="47544"/>
    <cellStyle name="Normal 4 4 2 5" xfId="18438"/>
    <cellStyle name="Normal 4 4 2 5 2" xfId="47545"/>
    <cellStyle name="Normal 4 4 2 6" xfId="18439"/>
    <cellStyle name="Normal 4 4 2 7" xfId="18440"/>
    <cellStyle name="Normal 4 4 2 8" xfId="18441"/>
    <cellStyle name="Normal 4 4 2 9" xfId="24200"/>
    <cellStyle name="Normal 4 4 3" xfId="18442"/>
    <cellStyle name="Normal 4 4 3 2" xfId="18443"/>
    <cellStyle name="Normal 4 4 3 2 2" xfId="18444"/>
    <cellStyle name="Normal 4 4 3 2 2 2" xfId="18445"/>
    <cellStyle name="Normal 4 4 3 2 2 3" xfId="18446"/>
    <cellStyle name="Normal 4 4 3 2 2 4" xfId="18447"/>
    <cellStyle name="Normal 4 4 3 2 2 5" xfId="47547"/>
    <cellStyle name="Normal 4 4 3 2 3" xfId="18448"/>
    <cellStyle name="Normal 4 4 3 2 3 2" xfId="47548"/>
    <cellStyle name="Normal 4 4 3 2 4" xfId="18449"/>
    <cellStyle name="Normal 4 4 3 2 5" xfId="18450"/>
    <cellStyle name="Normal 4 4 3 2 6" xfId="47546"/>
    <cellStyle name="Normal 4 4 3 2_PORTFOLIO" xfId="59180"/>
    <cellStyle name="Normal 4 4 3 3" xfId="18451"/>
    <cellStyle name="Normal 4 4 3 3 2" xfId="18452"/>
    <cellStyle name="Normal 4 4 3 3 3" xfId="18453"/>
    <cellStyle name="Normal 4 4 3 3 4" xfId="18454"/>
    <cellStyle name="Normal 4 4 3 3 5" xfId="47549"/>
    <cellStyle name="Normal 4 4 3 4" xfId="18455"/>
    <cellStyle name="Normal 4 4 3 4 2" xfId="47550"/>
    <cellStyle name="Normal 4 4 3 5" xfId="18456"/>
    <cellStyle name="Normal 4 4 3 6" xfId="18457"/>
    <cellStyle name="Normal 4 4 3 7" xfId="25450"/>
    <cellStyle name="Normal 4 4 3_PORTFOLIO" xfId="59181"/>
    <cellStyle name="Normal 4 4 4" xfId="18458"/>
    <cellStyle name="Normal 4 4 4 2" xfId="18459"/>
    <cellStyle name="Normal 4 4 4 2 2" xfId="18460"/>
    <cellStyle name="Normal 4 4 4 2 3" xfId="18461"/>
    <cellStyle name="Normal 4 4 4 2 4" xfId="18462"/>
    <cellStyle name="Normal 4 4 4 2 5" xfId="47551"/>
    <cellStyle name="Normal 4 4 4 3" xfId="18463"/>
    <cellStyle name="Normal 4 4 4 3 2" xfId="47552"/>
    <cellStyle name="Normal 4 4 4 4" xfId="18464"/>
    <cellStyle name="Normal 4 4 4 5" xfId="18465"/>
    <cellStyle name="Normal 4 4 4 6" xfId="26216"/>
    <cellStyle name="Normal 4 4 4_PORTFOLIO" xfId="59182"/>
    <cellStyle name="Normal 4 4 5" xfId="18466"/>
    <cellStyle name="Normal 4 4 5 2" xfId="18467"/>
    <cellStyle name="Normal 4 4 5 2 2" xfId="58631"/>
    <cellStyle name="Normal 4 4 5 2 3" xfId="47553"/>
    <cellStyle name="Normal 4 4 5 3" xfId="18468"/>
    <cellStyle name="Normal 4 4 5 3 2" xfId="47554"/>
    <cellStyle name="Normal 4 4 5 4" xfId="18469"/>
    <cellStyle name="Normal 4 4 5 5" xfId="25953"/>
    <cellStyle name="Normal 4 4 5_PORTFOLIO" xfId="59183"/>
    <cellStyle name="Normal 4 4 6" xfId="18470"/>
    <cellStyle name="Normal 4 4 6 2" xfId="18471"/>
    <cellStyle name="Normal 4 4 6 2 2" xfId="58585"/>
    <cellStyle name="Normal 4 4 6 2 3" xfId="47556"/>
    <cellStyle name="Normal 4 4 6 3" xfId="18472"/>
    <cellStyle name="Normal 4 4 6 3 2" xfId="47557"/>
    <cellStyle name="Normal 4 4 6 4" xfId="18473"/>
    <cellStyle name="Normal 4 4 6 5" xfId="47555"/>
    <cellStyle name="Normal 4 4 6_PORTFOLIO" xfId="59184"/>
    <cellStyle name="Normal 4 4 7" xfId="47558"/>
    <cellStyle name="Normal 4 4 8" xfId="47559"/>
    <cellStyle name="Normal 4 4 9" xfId="47560"/>
    <cellStyle name="Normal 4 5" xfId="18474"/>
    <cellStyle name="Normal 4 5 10" xfId="18475"/>
    <cellStyle name="Normal 4 5 10 2" xfId="47562"/>
    <cellStyle name="Normal 4 5 10 3" xfId="47563"/>
    <cellStyle name="Normal 4 5 10 4" xfId="47561"/>
    <cellStyle name="Normal 4 5 11" xfId="18476"/>
    <cellStyle name="Normal 4 5 11 2" xfId="47565"/>
    <cellStyle name="Normal 4 5 11 3" xfId="47566"/>
    <cellStyle name="Normal 4 5 11 4" xfId="47564"/>
    <cellStyle name="Normal 4 5 12" xfId="18477"/>
    <cellStyle name="Normal 4 5 12 2" xfId="47568"/>
    <cellStyle name="Normal 4 5 12 3" xfId="47569"/>
    <cellStyle name="Normal 4 5 12 4" xfId="47567"/>
    <cellStyle name="Normal 4 5 13" xfId="18478"/>
    <cellStyle name="Normal 4 5 13 2" xfId="47571"/>
    <cellStyle name="Normal 4 5 13 3" xfId="47572"/>
    <cellStyle name="Normal 4 5 13 4" xfId="47570"/>
    <cellStyle name="Normal 4 5 14" xfId="18479"/>
    <cellStyle name="Normal 4 5 14 2" xfId="47574"/>
    <cellStyle name="Normal 4 5 14 3" xfId="47575"/>
    <cellStyle name="Normal 4 5 14 4" xfId="47573"/>
    <cellStyle name="Normal 4 5 15" xfId="18480"/>
    <cellStyle name="Normal 4 5 15 2" xfId="47577"/>
    <cellStyle name="Normal 4 5 15 3" xfId="47578"/>
    <cellStyle name="Normal 4 5 15 4" xfId="47576"/>
    <cellStyle name="Normal 4 5 16" xfId="18481"/>
    <cellStyle name="Normal 4 5 16 2" xfId="47580"/>
    <cellStyle name="Normal 4 5 16 3" xfId="47581"/>
    <cellStyle name="Normal 4 5 16 4" xfId="47579"/>
    <cellStyle name="Normal 4 5 17" xfId="18482"/>
    <cellStyle name="Normal 4 5 17 2" xfId="47583"/>
    <cellStyle name="Normal 4 5 17 3" xfId="47584"/>
    <cellStyle name="Normal 4 5 17 4" xfId="47582"/>
    <cellStyle name="Normal 4 5 18" xfId="18483"/>
    <cellStyle name="Normal 4 5 18 2" xfId="47586"/>
    <cellStyle name="Normal 4 5 18 3" xfId="47587"/>
    <cellStyle name="Normal 4 5 18 4" xfId="47585"/>
    <cellStyle name="Normal 4 5 19" xfId="18484"/>
    <cellStyle name="Normal 4 5 19 2" xfId="47589"/>
    <cellStyle name="Normal 4 5 19 3" xfId="47590"/>
    <cellStyle name="Normal 4 5 19 4" xfId="47588"/>
    <cellStyle name="Normal 4 5 2" xfId="18485"/>
    <cellStyle name="Normal 4 5 2 2" xfId="18486"/>
    <cellStyle name="Normal 4 5 2 2 2" xfId="18487"/>
    <cellStyle name="Normal 4 5 2 2 2 2" xfId="18488"/>
    <cellStyle name="Normal 4 5 2 2 2 3" xfId="18489"/>
    <cellStyle name="Normal 4 5 2 2 2 4" xfId="18490"/>
    <cellStyle name="Normal 4 5 2 2 2 5" xfId="47592"/>
    <cellStyle name="Normal 4 5 2 2 3" xfId="18491"/>
    <cellStyle name="Normal 4 5 2 2 3 2" xfId="47593"/>
    <cellStyle name="Normal 4 5 2 2 4" xfId="18492"/>
    <cellStyle name="Normal 4 5 2 2 5" xfId="18493"/>
    <cellStyle name="Normal 4 5 2 2 6" xfId="47591"/>
    <cellStyle name="Normal 4 5 2 2_PORTFOLIO" xfId="59185"/>
    <cellStyle name="Normal 4 5 2 3" xfId="18494"/>
    <cellStyle name="Normal 4 5 2 3 2" xfId="18495"/>
    <cellStyle name="Normal 4 5 2 3 3" xfId="18496"/>
    <cellStyle name="Normal 4 5 2 3 4" xfId="18497"/>
    <cellStyle name="Normal 4 5 2 3 5" xfId="47594"/>
    <cellStyle name="Normal 4 5 2 3_PORTFOLIO" xfId="59186"/>
    <cellStyle name="Normal 4 5 2 4" xfId="18498"/>
    <cellStyle name="Normal 4 5 2 4 2" xfId="18499"/>
    <cellStyle name="Normal 4 5 2 4 3" xfId="18500"/>
    <cellStyle name="Normal 4 5 2 4 4" xfId="18501"/>
    <cellStyle name="Normal 4 5 2 4 5" xfId="47595"/>
    <cellStyle name="Normal 4 5 2 5" xfId="47596"/>
    <cellStyle name="Normal 4 5 2 6" xfId="24201"/>
    <cellStyle name="Normal 4 5 20" xfId="18502"/>
    <cellStyle name="Normal 4 5 20 2" xfId="47598"/>
    <cellStyle name="Normal 4 5 20 3" xfId="47599"/>
    <cellStyle name="Normal 4 5 20 4" xfId="47597"/>
    <cellStyle name="Normal 4 5 21" xfId="18503"/>
    <cellStyle name="Normal 4 5 21 2" xfId="47601"/>
    <cellStyle name="Normal 4 5 21 3" xfId="47602"/>
    <cellStyle name="Normal 4 5 21 4" xfId="47600"/>
    <cellStyle name="Normal 4 5 22" xfId="18504"/>
    <cellStyle name="Normal 4 5 22 2" xfId="47604"/>
    <cellStyle name="Normal 4 5 22 3" xfId="47605"/>
    <cellStyle name="Normal 4 5 22 4" xfId="47603"/>
    <cellStyle name="Normal 4 5 23" xfId="18505"/>
    <cellStyle name="Normal 4 5 23 2" xfId="47607"/>
    <cellStyle name="Normal 4 5 23 3" xfId="47608"/>
    <cellStyle name="Normal 4 5 23 4" xfId="47606"/>
    <cellStyle name="Normal 4 5 24" xfId="18506"/>
    <cellStyle name="Normal 4 5 24 2" xfId="47610"/>
    <cellStyle name="Normal 4 5 24 3" xfId="47611"/>
    <cellStyle name="Normal 4 5 24 4" xfId="47609"/>
    <cellStyle name="Normal 4 5 25" xfId="18507"/>
    <cellStyle name="Normal 4 5 25 2" xfId="47613"/>
    <cellStyle name="Normal 4 5 25 3" xfId="47614"/>
    <cellStyle name="Normal 4 5 25 4" xfId="47612"/>
    <cellStyle name="Normal 4 5 26" xfId="18508"/>
    <cellStyle name="Normal 4 5 26 2" xfId="47616"/>
    <cellStyle name="Normal 4 5 26 3" xfId="47617"/>
    <cellStyle name="Normal 4 5 26 4" xfId="47615"/>
    <cellStyle name="Normal 4 5 27" xfId="18509"/>
    <cellStyle name="Normal 4 5 27 2" xfId="47619"/>
    <cellStyle name="Normal 4 5 27 3" xfId="47620"/>
    <cellStyle name="Normal 4 5 27 4" xfId="47618"/>
    <cellStyle name="Normal 4 5 28" xfId="18510"/>
    <cellStyle name="Normal 4 5 28 2" xfId="47622"/>
    <cellStyle name="Normal 4 5 28 3" xfId="47623"/>
    <cellStyle name="Normal 4 5 28 4" xfId="47621"/>
    <cellStyle name="Normal 4 5 29" xfId="18511"/>
    <cellStyle name="Normal 4 5 29 2" xfId="47625"/>
    <cellStyle name="Normal 4 5 29 3" xfId="47626"/>
    <cellStyle name="Normal 4 5 29 4" xfId="47624"/>
    <cellStyle name="Normal 4 5 3" xfId="18512"/>
    <cellStyle name="Normal 4 5 3 2" xfId="18513"/>
    <cellStyle name="Normal 4 5 3 2 2" xfId="18514"/>
    <cellStyle name="Normal 4 5 3 2 2 2" xfId="18515"/>
    <cellStyle name="Normal 4 5 3 2 2 3" xfId="18516"/>
    <cellStyle name="Normal 4 5 3 2 2 4" xfId="18517"/>
    <cellStyle name="Normal 4 5 3 2 2 5" xfId="47628"/>
    <cellStyle name="Normal 4 5 3 2 3" xfId="18518"/>
    <cellStyle name="Normal 4 5 3 2 3 2" xfId="47629"/>
    <cellStyle name="Normal 4 5 3 2 4" xfId="18519"/>
    <cellStyle name="Normal 4 5 3 2 5" xfId="18520"/>
    <cellStyle name="Normal 4 5 3 2 6" xfId="47627"/>
    <cellStyle name="Normal 4 5 3 2_PORTFOLIO" xfId="59187"/>
    <cellStyle name="Normal 4 5 3 3" xfId="18521"/>
    <cellStyle name="Normal 4 5 3 3 2" xfId="18522"/>
    <cellStyle name="Normal 4 5 3 3 3" xfId="18523"/>
    <cellStyle name="Normal 4 5 3 3 4" xfId="18524"/>
    <cellStyle name="Normal 4 5 3 3 5" xfId="47630"/>
    <cellStyle name="Normal 4 5 3 3_PORTFOLIO" xfId="59188"/>
    <cellStyle name="Normal 4 5 3 4" xfId="18525"/>
    <cellStyle name="Normal 4 5 3 4 2" xfId="18526"/>
    <cellStyle name="Normal 4 5 3 4 3" xfId="18527"/>
    <cellStyle name="Normal 4 5 3 4 4" xfId="18528"/>
    <cellStyle name="Normal 4 5 3 4 5" xfId="47631"/>
    <cellStyle name="Normal 4 5 3 5" xfId="47632"/>
    <cellStyle name="Normal 4 5 3 6" xfId="25451"/>
    <cellStyle name="Normal 4 5 30" xfId="18529"/>
    <cellStyle name="Normal 4 5 30 2" xfId="47634"/>
    <cellStyle name="Normal 4 5 30 3" xfId="47635"/>
    <cellStyle name="Normal 4 5 30 4" xfId="47633"/>
    <cellStyle name="Normal 4 5 31" xfId="18530"/>
    <cellStyle name="Normal 4 5 31 2" xfId="47637"/>
    <cellStyle name="Normal 4 5 31 3" xfId="47638"/>
    <cellStyle name="Normal 4 5 31 4" xfId="47636"/>
    <cellStyle name="Normal 4 5 32" xfId="18531"/>
    <cellStyle name="Normal 4 5 32 2" xfId="47640"/>
    <cellStyle name="Normal 4 5 32 3" xfId="47641"/>
    <cellStyle name="Normal 4 5 32 4" xfId="47639"/>
    <cellStyle name="Normal 4 5 33" xfId="18532"/>
    <cellStyle name="Normal 4 5 33 2" xfId="47643"/>
    <cellStyle name="Normal 4 5 33 3" xfId="47644"/>
    <cellStyle name="Normal 4 5 33 4" xfId="47642"/>
    <cellStyle name="Normal 4 5 34" xfId="18533"/>
    <cellStyle name="Normal 4 5 34 2" xfId="47646"/>
    <cellStyle name="Normal 4 5 34 3" xfId="47647"/>
    <cellStyle name="Normal 4 5 34 4" xfId="47645"/>
    <cellStyle name="Normal 4 5 35" xfId="18534"/>
    <cellStyle name="Normal 4 5 35 2" xfId="47649"/>
    <cellStyle name="Normal 4 5 35 3" xfId="47650"/>
    <cellStyle name="Normal 4 5 35 4" xfId="47648"/>
    <cellStyle name="Normal 4 5 36" xfId="18535"/>
    <cellStyle name="Normal 4 5 36 2" xfId="47652"/>
    <cellStyle name="Normal 4 5 36 3" xfId="47653"/>
    <cellStyle name="Normal 4 5 36 4" xfId="47651"/>
    <cellStyle name="Normal 4 5 37" xfId="18536"/>
    <cellStyle name="Normal 4 5 37 2" xfId="47655"/>
    <cellStyle name="Normal 4 5 37 3" xfId="47656"/>
    <cellStyle name="Normal 4 5 37 4" xfId="47654"/>
    <cellStyle name="Normal 4 5 38" xfId="18537"/>
    <cellStyle name="Normal 4 5 38 2" xfId="47658"/>
    <cellStyle name="Normal 4 5 38 3" xfId="47659"/>
    <cellStyle name="Normal 4 5 38 4" xfId="47657"/>
    <cellStyle name="Normal 4 5 39" xfId="18538"/>
    <cellStyle name="Normal 4 5 39 2" xfId="47661"/>
    <cellStyle name="Normal 4 5 39 3" xfId="47662"/>
    <cellStyle name="Normal 4 5 39 4" xfId="47660"/>
    <cellStyle name="Normal 4 5 4" xfId="18539"/>
    <cellStyle name="Normal 4 5 4 2" xfId="18540"/>
    <cellStyle name="Normal 4 5 4 2 2" xfId="18541"/>
    <cellStyle name="Normal 4 5 4 2 2 2" xfId="58637"/>
    <cellStyle name="Normal 4 5 4 2 2 3" xfId="47664"/>
    <cellStyle name="Normal 4 5 4 2 3" xfId="18542"/>
    <cellStyle name="Normal 4 5 4 2 3 2" xfId="47665"/>
    <cellStyle name="Normal 4 5 4 2 4" xfId="18543"/>
    <cellStyle name="Normal 4 5 4 2 5" xfId="47663"/>
    <cellStyle name="Normal 4 5 4 2_PORTFOLIO" xfId="59189"/>
    <cellStyle name="Normal 4 5 4 3" xfId="18544"/>
    <cellStyle name="Normal 4 5 4 3 2" xfId="18545"/>
    <cellStyle name="Normal 4 5 4 3 3" xfId="18546"/>
    <cellStyle name="Normal 4 5 4 3 4" xfId="18547"/>
    <cellStyle name="Normal 4 5 4 3 5" xfId="47666"/>
    <cellStyle name="Normal 4 5 4 3_PORTFOLIO" xfId="59190"/>
    <cellStyle name="Normal 4 5 4 4" xfId="47667"/>
    <cellStyle name="Normal 4 5 4 5" xfId="47668"/>
    <cellStyle name="Normal 4 5 4 6" xfId="26217"/>
    <cellStyle name="Normal 4 5 40" xfId="18548"/>
    <cellStyle name="Normal 4 5 40 2" xfId="47670"/>
    <cellStyle name="Normal 4 5 40 3" xfId="47671"/>
    <cellStyle name="Normal 4 5 40 4" xfId="47669"/>
    <cellStyle name="Normal 4 5 41" xfId="18549"/>
    <cellStyle name="Normal 4 5 41 2" xfId="47673"/>
    <cellStyle name="Normal 4 5 41 3" xfId="47674"/>
    <cellStyle name="Normal 4 5 41 4" xfId="47672"/>
    <cellStyle name="Normal 4 5 42" xfId="18550"/>
    <cellStyle name="Normal 4 5 42 2" xfId="47676"/>
    <cellStyle name="Normal 4 5 42 3" xfId="47677"/>
    <cellStyle name="Normal 4 5 42 4" xfId="47675"/>
    <cellStyle name="Normal 4 5 43" xfId="18551"/>
    <cellStyle name="Normal 4 5 43 2" xfId="47679"/>
    <cellStyle name="Normal 4 5 43 3" xfId="47680"/>
    <cellStyle name="Normal 4 5 43 4" xfId="47678"/>
    <cellStyle name="Normal 4 5 44" xfId="18552"/>
    <cellStyle name="Normal 4 5 44 2" xfId="47682"/>
    <cellStyle name="Normal 4 5 44 3" xfId="47683"/>
    <cellStyle name="Normal 4 5 44 4" xfId="47681"/>
    <cellStyle name="Normal 4 5 45" xfId="18553"/>
    <cellStyle name="Normal 4 5 45 2" xfId="47685"/>
    <cellStyle name="Normal 4 5 45 3" xfId="47686"/>
    <cellStyle name="Normal 4 5 45 4" xfId="47684"/>
    <cellStyle name="Normal 4 5 46" xfId="18554"/>
    <cellStyle name="Normal 4 5 46 2" xfId="47688"/>
    <cellStyle name="Normal 4 5 46 3" xfId="47689"/>
    <cellStyle name="Normal 4 5 46 4" xfId="47687"/>
    <cellStyle name="Normal 4 5 47" xfId="18555"/>
    <cellStyle name="Normal 4 5 47 2" xfId="47691"/>
    <cellStyle name="Normal 4 5 47 3" xfId="47692"/>
    <cellStyle name="Normal 4 5 47 4" xfId="47690"/>
    <cellStyle name="Normal 4 5 48" xfId="18556"/>
    <cellStyle name="Normal 4 5 48 2" xfId="47694"/>
    <cellStyle name="Normal 4 5 48 3" xfId="47695"/>
    <cellStyle name="Normal 4 5 48 4" xfId="47693"/>
    <cellStyle name="Normal 4 5 49" xfId="18557"/>
    <cellStyle name="Normal 4 5 49 2" xfId="47697"/>
    <cellStyle name="Normal 4 5 49 3" xfId="47698"/>
    <cellStyle name="Normal 4 5 49 4" xfId="47696"/>
    <cellStyle name="Normal 4 5 5" xfId="18558"/>
    <cellStyle name="Normal 4 5 5 2" xfId="18559"/>
    <cellStyle name="Normal 4 5 5 2 2" xfId="18560"/>
    <cellStyle name="Normal 4 5 5 2 2 2" xfId="58632"/>
    <cellStyle name="Normal 4 5 5 2 2 3" xfId="47700"/>
    <cellStyle name="Normal 4 5 5 2 3" xfId="18561"/>
    <cellStyle name="Normal 4 5 5 2 3 2" xfId="47701"/>
    <cellStyle name="Normal 4 5 5 2 4" xfId="18562"/>
    <cellStyle name="Normal 4 5 5 2 5" xfId="47699"/>
    <cellStyle name="Normal 4 5 5 2_PORTFOLIO" xfId="59191"/>
    <cellStyle name="Normal 4 5 5 3" xfId="47702"/>
    <cellStyle name="Normal 4 5 5 4" xfId="47703"/>
    <cellStyle name="Normal 4 5 5 5" xfId="47704"/>
    <cellStyle name="Normal 4 5 5 6" xfId="25954"/>
    <cellStyle name="Normal 4 5 50" xfId="18563"/>
    <cellStyle name="Normal 4 5 50 2" xfId="47706"/>
    <cellStyle name="Normal 4 5 50 3" xfId="47707"/>
    <cellStyle name="Normal 4 5 50 4" xfId="47705"/>
    <cellStyle name="Normal 4 5 51" xfId="18564"/>
    <cellStyle name="Normal 4 5 51 2" xfId="47709"/>
    <cellStyle name="Normal 4 5 51 3" xfId="47710"/>
    <cellStyle name="Normal 4 5 51 4" xfId="47708"/>
    <cellStyle name="Normal 4 5 52" xfId="18565"/>
    <cellStyle name="Normal 4 5 52 2" xfId="47712"/>
    <cellStyle name="Normal 4 5 52 3" xfId="47713"/>
    <cellStyle name="Normal 4 5 52 4" xfId="47711"/>
    <cellStyle name="Normal 4 5 53" xfId="18566"/>
    <cellStyle name="Normal 4 5 53 2" xfId="47715"/>
    <cellStyle name="Normal 4 5 53 3" xfId="47716"/>
    <cellStyle name="Normal 4 5 53 4" xfId="47714"/>
    <cellStyle name="Normal 4 5 54" xfId="18567"/>
    <cellStyle name="Normal 4 5 54 2" xfId="47718"/>
    <cellStyle name="Normal 4 5 54 3" xfId="47719"/>
    <cellStyle name="Normal 4 5 54 4" xfId="47717"/>
    <cellStyle name="Normal 4 5 55" xfId="18568"/>
    <cellStyle name="Normal 4 5 55 2" xfId="47721"/>
    <cellStyle name="Normal 4 5 55 3" xfId="47722"/>
    <cellStyle name="Normal 4 5 55 4" xfId="47720"/>
    <cellStyle name="Normal 4 5 56" xfId="18569"/>
    <cellStyle name="Normal 4 5 56 2" xfId="47724"/>
    <cellStyle name="Normal 4 5 56 3" xfId="47725"/>
    <cellStyle name="Normal 4 5 56 4" xfId="47723"/>
    <cellStyle name="Normal 4 5 57" xfId="18570"/>
    <cellStyle name="Normal 4 5 57 2" xfId="47727"/>
    <cellStyle name="Normal 4 5 57 3" xfId="47728"/>
    <cellStyle name="Normal 4 5 57 4" xfId="47726"/>
    <cellStyle name="Normal 4 5 58" xfId="18571"/>
    <cellStyle name="Normal 4 5 58 2" xfId="47730"/>
    <cellStyle name="Normal 4 5 58 3" xfId="47731"/>
    <cellStyle name="Normal 4 5 58 4" xfId="47729"/>
    <cellStyle name="Normal 4 5 59" xfId="18572"/>
    <cellStyle name="Normal 4 5 59 2" xfId="47733"/>
    <cellStyle name="Normal 4 5 59 3" xfId="47734"/>
    <cellStyle name="Normal 4 5 59 4" xfId="47732"/>
    <cellStyle name="Normal 4 5 6" xfId="18573"/>
    <cellStyle name="Normal 4 5 6 2" xfId="47736"/>
    <cellStyle name="Normal 4 5 6 3" xfId="47737"/>
    <cellStyle name="Normal 4 5 6 4" xfId="47735"/>
    <cellStyle name="Normal 4 5 60" xfId="18574"/>
    <cellStyle name="Normal 4 5 60 2" xfId="47739"/>
    <cellStyle name="Normal 4 5 60 3" xfId="47740"/>
    <cellStyle name="Normal 4 5 60 4" xfId="47738"/>
    <cellStyle name="Normal 4 5 61" xfId="18575"/>
    <cellStyle name="Normal 4 5 61 2" xfId="47742"/>
    <cellStyle name="Normal 4 5 61 3" xfId="47743"/>
    <cellStyle name="Normal 4 5 61 4" xfId="47741"/>
    <cellStyle name="Normal 4 5 62" xfId="18576"/>
    <cellStyle name="Normal 4 5 62 2" xfId="47745"/>
    <cellStyle name="Normal 4 5 62 3" xfId="47746"/>
    <cellStyle name="Normal 4 5 62 4" xfId="47744"/>
    <cellStyle name="Normal 4 5 63" xfId="18577"/>
    <cellStyle name="Normal 4 5 63 2" xfId="47748"/>
    <cellStyle name="Normal 4 5 63 3" xfId="47749"/>
    <cellStyle name="Normal 4 5 63 4" xfId="47747"/>
    <cellStyle name="Normal 4 5 64" xfId="18578"/>
    <cellStyle name="Normal 4 5 64 2" xfId="47751"/>
    <cellStyle name="Normal 4 5 64 3" xfId="47752"/>
    <cellStyle name="Normal 4 5 64 4" xfId="47750"/>
    <cellStyle name="Normal 4 5 65" xfId="18579"/>
    <cellStyle name="Normal 4 5 65 2" xfId="47754"/>
    <cellStyle name="Normal 4 5 65 3" xfId="47755"/>
    <cellStyle name="Normal 4 5 65 4" xfId="47753"/>
    <cellStyle name="Normal 4 5 66" xfId="18580"/>
    <cellStyle name="Normal 4 5 66 2" xfId="47757"/>
    <cellStyle name="Normal 4 5 66 3" xfId="47758"/>
    <cellStyle name="Normal 4 5 66 4" xfId="47756"/>
    <cellStyle name="Normal 4 5 67" xfId="18581"/>
    <cellStyle name="Normal 4 5 67 2" xfId="47760"/>
    <cellStyle name="Normal 4 5 67 3" xfId="47761"/>
    <cellStyle name="Normal 4 5 67 4" xfId="47759"/>
    <cellStyle name="Normal 4 5 68" xfId="18582"/>
    <cellStyle name="Normal 4 5 68 2" xfId="47763"/>
    <cellStyle name="Normal 4 5 68 3" xfId="47764"/>
    <cellStyle name="Normal 4 5 68 4" xfId="47762"/>
    <cellStyle name="Normal 4 5 69" xfId="18583"/>
    <cellStyle name="Normal 4 5 69 2" xfId="47766"/>
    <cellStyle name="Normal 4 5 69 3" xfId="47767"/>
    <cellStyle name="Normal 4 5 69 4" xfId="47765"/>
    <cellStyle name="Normal 4 5 7" xfId="18584"/>
    <cellStyle name="Normal 4 5 7 2" xfId="47769"/>
    <cellStyle name="Normal 4 5 7 3" xfId="47770"/>
    <cellStyle name="Normal 4 5 7 4" xfId="47768"/>
    <cellStyle name="Normal 4 5 70" xfId="18585"/>
    <cellStyle name="Normal 4 5 70 2" xfId="47772"/>
    <cellStyle name="Normal 4 5 70 3" xfId="47773"/>
    <cellStyle name="Normal 4 5 70 4" xfId="47771"/>
    <cellStyle name="Normal 4 5 71" xfId="18586"/>
    <cellStyle name="Normal 4 5 71 2" xfId="47775"/>
    <cellStyle name="Normal 4 5 71 3" xfId="47776"/>
    <cellStyle name="Normal 4 5 71 4" xfId="47774"/>
    <cellStyle name="Normal 4 5 72" xfId="18587"/>
    <cellStyle name="Normal 4 5 72 2" xfId="47778"/>
    <cellStyle name="Normal 4 5 72 3" xfId="47779"/>
    <cellStyle name="Normal 4 5 72 4" xfId="47777"/>
    <cellStyle name="Normal 4 5 73" xfId="18588"/>
    <cellStyle name="Normal 4 5 73 2" xfId="47781"/>
    <cellStyle name="Normal 4 5 73 3" xfId="47782"/>
    <cellStyle name="Normal 4 5 73 4" xfId="47780"/>
    <cellStyle name="Normal 4 5 74" xfId="18589"/>
    <cellStyle name="Normal 4 5 74 2" xfId="47784"/>
    <cellStyle name="Normal 4 5 74 3" xfId="47785"/>
    <cellStyle name="Normal 4 5 74 4" xfId="47783"/>
    <cellStyle name="Normal 4 5 75" xfId="18590"/>
    <cellStyle name="Normal 4 5 75 2" xfId="47787"/>
    <cellStyle name="Normal 4 5 75 3" xfId="47788"/>
    <cellStyle name="Normal 4 5 75 4" xfId="47786"/>
    <cellStyle name="Normal 4 5 76" xfId="18591"/>
    <cellStyle name="Normal 4 5 76 2" xfId="47790"/>
    <cellStyle name="Normal 4 5 76 3" xfId="47791"/>
    <cellStyle name="Normal 4 5 76 4" xfId="47789"/>
    <cellStyle name="Normal 4 5 77" xfId="18592"/>
    <cellStyle name="Normal 4 5 77 2" xfId="47793"/>
    <cellStyle name="Normal 4 5 77 3" xfId="47794"/>
    <cellStyle name="Normal 4 5 77 4" xfId="47792"/>
    <cellStyle name="Normal 4 5 78" xfId="18593"/>
    <cellStyle name="Normal 4 5 78 2" xfId="47796"/>
    <cellStyle name="Normal 4 5 78 3" xfId="47797"/>
    <cellStyle name="Normal 4 5 78 4" xfId="47795"/>
    <cellStyle name="Normal 4 5 79" xfId="18594"/>
    <cellStyle name="Normal 4 5 79 2" xfId="47799"/>
    <cellStyle name="Normal 4 5 79 3" xfId="47800"/>
    <cellStyle name="Normal 4 5 79 4" xfId="47798"/>
    <cellStyle name="Normal 4 5 8" xfId="18595"/>
    <cellStyle name="Normal 4 5 8 2" xfId="47802"/>
    <cellStyle name="Normal 4 5 8 3" xfId="47803"/>
    <cellStyle name="Normal 4 5 8 4" xfId="47801"/>
    <cellStyle name="Normal 4 5 80" xfId="18596"/>
    <cellStyle name="Normal 4 5 80 2" xfId="47805"/>
    <cellStyle name="Normal 4 5 80 3" xfId="47806"/>
    <cellStyle name="Normal 4 5 80 4" xfId="47804"/>
    <cellStyle name="Normal 4 5 81" xfId="18597"/>
    <cellStyle name="Normal 4 5 81 2" xfId="47808"/>
    <cellStyle name="Normal 4 5 81 3" xfId="47809"/>
    <cellStyle name="Normal 4 5 81 4" xfId="47807"/>
    <cellStyle name="Normal 4 5 82" xfId="18598"/>
    <cellStyle name="Normal 4 5 82 2" xfId="47811"/>
    <cellStyle name="Normal 4 5 82 3" xfId="47812"/>
    <cellStyle name="Normal 4 5 82 4" xfId="47810"/>
    <cellStyle name="Normal 4 5 83" xfId="18599"/>
    <cellStyle name="Normal 4 5 83 2" xfId="47814"/>
    <cellStyle name="Normal 4 5 83 3" xfId="47815"/>
    <cellStyle name="Normal 4 5 83 4" xfId="47813"/>
    <cellStyle name="Normal 4 5 84" xfId="18600"/>
    <cellStyle name="Normal 4 5 84 2" xfId="47817"/>
    <cellStyle name="Normal 4 5 84 3" xfId="47818"/>
    <cellStyle name="Normal 4 5 84 4" xfId="47816"/>
    <cellStyle name="Normal 4 5 85" xfId="18601"/>
    <cellStyle name="Normal 4 5 85 2" xfId="47820"/>
    <cellStyle name="Normal 4 5 85 3" xfId="47821"/>
    <cellStyle name="Normal 4 5 85 4" xfId="47819"/>
    <cellStyle name="Normal 4 5 86" xfId="18602"/>
    <cellStyle name="Normal 4 5 86 2" xfId="47823"/>
    <cellStyle name="Normal 4 5 86 3" xfId="47824"/>
    <cellStyle name="Normal 4 5 86 4" xfId="47822"/>
    <cellStyle name="Normal 4 5 87" xfId="18603"/>
    <cellStyle name="Normal 4 5 87 2" xfId="47826"/>
    <cellStyle name="Normal 4 5 87 3" xfId="47827"/>
    <cellStyle name="Normal 4 5 87 4" xfId="47825"/>
    <cellStyle name="Normal 4 5 88" xfId="18604"/>
    <cellStyle name="Normal 4 5 88 2" xfId="47829"/>
    <cellStyle name="Normal 4 5 88 3" xfId="47830"/>
    <cellStyle name="Normal 4 5 88 4" xfId="47828"/>
    <cellStyle name="Normal 4 5 89" xfId="18605"/>
    <cellStyle name="Normal 4 5 89 2" xfId="47832"/>
    <cellStyle name="Normal 4 5 89 3" xfId="47833"/>
    <cellStyle name="Normal 4 5 89 4" xfId="47831"/>
    <cellStyle name="Normal 4 5 9" xfId="18606"/>
    <cellStyle name="Normal 4 5 9 2" xfId="47835"/>
    <cellStyle name="Normal 4 5 9 3" xfId="47836"/>
    <cellStyle name="Normal 4 5 9 4" xfId="47834"/>
    <cellStyle name="Normal 4 5 90" xfId="18607"/>
    <cellStyle name="Normal 4 5 90 2" xfId="47838"/>
    <cellStyle name="Normal 4 5 90 3" xfId="47839"/>
    <cellStyle name="Normal 4 5 90 4" xfId="47837"/>
    <cellStyle name="Normal 4 5 91" xfId="18608"/>
    <cellStyle name="Normal 4 5 91 2" xfId="47841"/>
    <cellStyle name="Normal 4 5 91 3" xfId="47842"/>
    <cellStyle name="Normal 4 5 91 4" xfId="47840"/>
    <cellStyle name="Normal 4 5 92" xfId="18609"/>
    <cellStyle name="Normal 4 5 92 2" xfId="47844"/>
    <cellStyle name="Normal 4 5 92 3" xfId="47845"/>
    <cellStyle name="Normal 4 5 92 4" xfId="47843"/>
    <cellStyle name="Normal 4 5 93" xfId="18610"/>
    <cellStyle name="Normal 4 5 93 2" xfId="47847"/>
    <cellStyle name="Normal 4 5 93 3" xfId="47848"/>
    <cellStyle name="Normal 4 5 93 4" xfId="47846"/>
    <cellStyle name="Normal 4 5 94" xfId="18611"/>
    <cellStyle name="Normal 4 5 94 2" xfId="18612"/>
    <cellStyle name="Normal 4 5 94 2 2" xfId="58586"/>
    <cellStyle name="Normal 4 5 94 2 3" xfId="47850"/>
    <cellStyle name="Normal 4 5 94 3" xfId="18613"/>
    <cellStyle name="Normal 4 5 94 3 2" xfId="47851"/>
    <cellStyle name="Normal 4 5 94 4" xfId="18614"/>
    <cellStyle name="Normal 4 5 94 5" xfId="47849"/>
    <cellStyle name="Normal 4 5 94_PORTFOLIO" xfId="59192"/>
    <cellStyle name="Normal 4 5 95" xfId="47852"/>
    <cellStyle name="Normal 4 5 96" xfId="47853"/>
    <cellStyle name="Normal 4 5 97" xfId="47854"/>
    <cellStyle name="Normal 4 5 98" xfId="23404"/>
    <cellStyle name="Normal 4 6" xfId="18615"/>
    <cellStyle name="Normal 4 6 10" xfId="23405"/>
    <cellStyle name="Normal 4 6 2" xfId="18616"/>
    <cellStyle name="Normal 4 6 2 2" xfId="18617"/>
    <cellStyle name="Normal 4 6 2 2 2" xfId="18618"/>
    <cellStyle name="Normal 4 6 2 2 2 2" xfId="58638"/>
    <cellStyle name="Normal 4 6 2 2 2 3" xfId="47856"/>
    <cellStyle name="Normal 4 6 2 2 3" xfId="18619"/>
    <cellStyle name="Normal 4 6 2 2 3 2" xfId="47857"/>
    <cellStyle name="Normal 4 6 2 2 4" xfId="18620"/>
    <cellStyle name="Normal 4 6 2 2 5" xfId="47855"/>
    <cellStyle name="Normal 4 6 2 2_PORTFOLIO" xfId="59193"/>
    <cellStyle name="Normal 4 6 2 3" xfId="18621"/>
    <cellStyle name="Normal 4 6 2 3 2" xfId="18622"/>
    <cellStyle name="Normal 4 6 2 3 3" xfId="18623"/>
    <cellStyle name="Normal 4 6 2 3 4" xfId="18624"/>
    <cellStyle name="Normal 4 6 2 3 5" xfId="47858"/>
    <cellStyle name="Normal 4 6 2 3_PORTFOLIO" xfId="59194"/>
    <cellStyle name="Normal 4 6 2 4" xfId="47859"/>
    <cellStyle name="Normal 4 6 2 5" xfId="47860"/>
    <cellStyle name="Normal 4 6 2 6" xfId="24202"/>
    <cellStyle name="Normal 4 6 3" xfId="18625"/>
    <cellStyle name="Normal 4 6 3 2" xfId="18626"/>
    <cellStyle name="Normal 4 6 3 2 2" xfId="47862"/>
    <cellStyle name="Normal 4 6 3 2 3" xfId="47863"/>
    <cellStyle name="Normal 4 6 3 2 4" xfId="47861"/>
    <cellStyle name="Normal 4 6 3 3" xfId="18627"/>
    <cellStyle name="Normal 4 6 3 3 2" xfId="58633"/>
    <cellStyle name="Normal 4 6 3 3 3" xfId="47864"/>
    <cellStyle name="Normal 4 6 3 4" xfId="18628"/>
    <cellStyle name="Normal 4 6 3 4 2" xfId="47865"/>
    <cellStyle name="Normal 4 6 3 5" xfId="25452"/>
    <cellStyle name="Normal 4 6 3_PORTFOLIO" xfId="59195"/>
    <cellStyle name="Normal 4 6 4" xfId="18629"/>
    <cellStyle name="Normal 4 6 4 2" xfId="18630"/>
    <cellStyle name="Normal 4 6 4 2 2" xfId="58587"/>
    <cellStyle name="Normal 4 6 4 2 3" xfId="47866"/>
    <cellStyle name="Normal 4 6 4 3" xfId="18631"/>
    <cellStyle name="Normal 4 6 4 3 2" xfId="47867"/>
    <cellStyle name="Normal 4 6 4 4" xfId="18632"/>
    <cellStyle name="Normal 4 6 4 5" xfId="26218"/>
    <cellStyle name="Normal 4 6 4_PORTFOLIO" xfId="59196"/>
    <cellStyle name="Normal 4 6 5" xfId="25955"/>
    <cellStyle name="Normal 4 6 5 2" xfId="47868"/>
    <cellStyle name="Normal 4 6 5 3" xfId="47869"/>
    <cellStyle name="Normal 4 6 6" xfId="47870"/>
    <cellStyle name="Normal 4 6 6 2" xfId="47871"/>
    <cellStyle name="Normal 4 6 6 3" xfId="47872"/>
    <cellStyle name="Normal 4 6 7" xfId="47873"/>
    <cellStyle name="Normal 4 6 8" xfId="47874"/>
    <cellStyle name="Normal 4 6 9" xfId="47875"/>
    <cellStyle name="Normal 4 7" xfId="18633"/>
    <cellStyle name="Normal 4 7 10" xfId="23406"/>
    <cellStyle name="Normal 4 7 2" xfId="18634"/>
    <cellStyle name="Normal 4 7 2 2" xfId="18635"/>
    <cellStyle name="Normal 4 7 2 2 2" xfId="18636"/>
    <cellStyle name="Normal 4 7 2 2 2 2" xfId="58639"/>
    <cellStyle name="Normal 4 7 2 2 2 3" xfId="47877"/>
    <cellStyle name="Normal 4 7 2 2 3" xfId="18637"/>
    <cellStyle name="Normal 4 7 2 2 3 2" xfId="47878"/>
    <cellStyle name="Normal 4 7 2 2 4" xfId="18638"/>
    <cellStyle name="Normal 4 7 2 2 5" xfId="47876"/>
    <cellStyle name="Normal 4 7 2 2_PORTFOLIO" xfId="59197"/>
    <cellStyle name="Normal 4 7 2 3" xfId="18639"/>
    <cellStyle name="Normal 4 7 2 3 2" xfId="18640"/>
    <cellStyle name="Normal 4 7 2 3 3" xfId="18641"/>
    <cellStyle name="Normal 4 7 2 3 4" xfId="18642"/>
    <cellStyle name="Normal 4 7 2 3 5" xfId="47879"/>
    <cellStyle name="Normal 4 7 2 3_PORTFOLIO" xfId="59198"/>
    <cellStyle name="Normal 4 7 2 4" xfId="47880"/>
    <cellStyle name="Normal 4 7 2 5" xfId="47881"/>
    <cellStyle name="Normal 4 7 2 6" xfId="24203"/>
    <cellStyle name="Normal 4 7 3" xfId="18643"/>
    <cellStyle name="Normal 4 7 3 2" xfId="18644"/>
    <cellStyle name="Normal 4 7 3 2 2" xfId="47883"/>
    <cellStyle name="Normal 4 7 3 2 3" xfId="47884"/>
    <cellStyle name="Normal 4 7 3 2 4" xfId="47882"/>
    <cellStyle name="Normal 4 7 3 3" xfId="18645"/>
    <cellStyle name="Normal 4 7 3 3 2" xfId="58634"/>
    <cellStyle name="Normal 4 7 3 3 3" xfId="47885"/>
    <cellStyle name="Normal 4 7 3 4" xfId="18646"/>
    <cellStyle name="Normal 4 7 3 4 2" xfId="47886"/>
    <cellStyle name="Normal 4 7 3 5" xfId="25453"/>
    <cellStyle name="Normal 4 7 3_PORTFOLIO" xfId="59199"/>
    <cellStyle name="Normal 4 7 4" xfId="18647"/>
    <cellStyle name="Normal 4 7 4 2" xfId="18648"/>
    <cellStyle name="Normal 4 7 4 2 2" xfId="58588"/>
    <cellStyle name="Normal 4 7 4 2 3" xfId="47887"/>
    <cellStyle name="Normal 4 7 4 3" xfId="18649"/>
    <cellStyle name="Normal 4 7 4 3 2" xfId="47888"/>
    <cellStyle name="Normal 4 7 4 4" xfId="18650"/>
    <cellStyle name="Normal 4 7 4 5" xfId="26219"/>
    <cellStyle name="Normal 4 7 4_PORTFOLIO" xfId="59200"/>
    <cellStyle name="Normal 4 7 5" xfId="25956"/>
    <cellStyle name="Normal 4 7 5 2" xfId="47889"/>
    <cellStyle name="Normal 4 7 5 3" xfId="47890"/>
    <cellStyle name="Normal 4 7 6" xfId="47891"/>
    <cellStyle name="Normal 4 7 6 2" xfId="47892"/>
    <cellStyle name="Normal 4 7 6 3" xfId="47893"/>
    <cellStyle name="Normal 4 7 7" xfId="47894"/>
    <cellStyle name="Normal 4 7 8" xfId="47895"/>
    <cellStyle name="Normal 4 7 9" xfId="47896"/>
    <cellStyle name="Normal 4 8" xfId="18651"/>
    <cellStyle name="Normal 4 8 10" xfId="23407"/>
    <cellStyle name="Normal 4 8 2" xfId="18652"/>
    <cellStyle name="Normal 4 8 2 2" xfId="18653"/>
    <cellStyle name="Normal 4 8 2 2 2" xfId="18654"/>
    <cellStyle name="Normal 4 8 2 2 2 2" xfId="58636"/>
    <cellStyle name="Normal 4 8 2 2 2 3" xfId="47898"/>
    <cellStyle name="Normal 4 8 2 2 3" xfId="18655"/>
    <cellStyle name="Normal 4 8 2 2 3 2" xfId="47899"/>
    <cellStyle name="Normal 4 8 2 2 4" xfId="18656"/>
    <cellStyle name="Normal 4 8 2 2 5" xfId="47897"/>
    <cellStyle name="Normal 4 8 2 2_PORTFOLIO" xfId="59201"/>
    <cellStyle name="Normal 4 8 2 3" xfId="47900"/>
    <cellStyle name="Normal 4 8 2 4" xfId="47901"/>
    <cellStyle name="Normal 4 8 2 5" xfId="47902"/>
    <cellStyle name="Normal 4 8 2 6" xfId="24204"/>
    <cellStyle name="Normal 4 8 3" xfId="18657"/>
    <cellStyle name="Normal 4 8 3 2" xfId="18658"/>
    <cellStyle name="Normal 4 8 3 2 2" xfId="47904"/>
    <cellStyle name="Normal 4 8 3 2 3" xfId="47905"/>
    <cellStyle name="Normal 4 8 3 2 4" xfId="47903"/>
    <cellStyle name="Normal 4 8 3 3" xfId="18659"/>
    <cellStyle name="Normal 4 8 3 3 2" xfId="58589"/>
    <cellStyle name="Normal 4 8 3 3 3" xfId="47906"/>
    <cellStyle name="Normal 4 8 3 4" xfId="18660"/>
    <cellStyle name="Normal 4 8 3 4 2" xfId="47907"/>
    <cellStyle name="Normal 4 8 3 5" xfId="25454"/>
    <cellStyle name="Normal 4 8 3_PORTFOLIO" xfId="59202"/>
    <cellStyle name="Normal 4 8 4" xfId="26220"/>
    <cellStyle name="Normal 4 8 4 2" xfId="47908"/>
    <cellStyle name="Normal 4 8 4 3" xfId="47909"/>
    <cellStyle name="Normal 4 8 5" xfId="25988"/>
    <cellStyle name="Normal 4 8 5 2" xfId="47910"/>
    <cellStyle name="Normal 4 8 5 3" xfId="47911"/>
    <cellStyle name="Normal 4 8 6" xfId="47912"/>
    <cellStyle name="Normal 4 8 6 2" xfId="47913"/>
    <cellStyle name="Normal 4 8 6 3" xfId="47914"/>
    <cellStyle name="Normal 4 8 7" xfId="47915"/>
    <cellStyle name="Normal 4 8 8" xfId="47916"/>
    <cellStyle name="Normal 4 8 9" xfId="47917"/>
    <cellStyle name="Normal 4 9" xfId="18661"/>
    <cellStyle name="Normal 4 9 10" xfId="23408"/>
    <cellStyle name="Normal 4 9 2" xfId="18662"/>
    <cellStyle name="Normal 4 9 2 2" xfId="18663"/>
    <cellStyle name="Normal 4 9 2 2 2" xfId="47919"/>
    <cellStyle name="Normal 4 9 2 2 3" xfId="47920"/>
    <cellStyle name="Normal 4 9 2 2 4" xfId="47918"/>
    <cellStyle name="Normal 4 9 2 3" xfId="18664"/>
    <cellStyle name="Normal 4 9 2 3 2" xfId="58629"/>
    <cellStyle name="Normal 4 9 2 3 3" xfId="47921"/>
    <cellStyle name="Normal 4 9 2 4" xfId="18665"/>
    <cellStyle name="Normal 4 9 2 4 2" xfId="47922"/>
    <cellStyle name="Normal 4 9 2 5" xfId="24205"/>
    <cellStyle name="Normal 4 9 2_PORTFOLIO" xfId="59203"/>
    <cellStyle name="Normal 4 9 3" xfId="18666"/>
    <cellStyle name="Normal 4 9 3 2" xfId="47923"/>
    <cellStyle name="Normal 4 9 3 2 2" xfId="47924"/>
    <cellStyle name="Normal 4 9 3 2 3" xfId="47925"/>
    <cellStyle name="Normal 4 9 3 3" xfId="47926"/>
    <cellStyle name="Normal 4 9 3 4" xfId="47927"/>
    <cellStyle name="Normal 4 9 3 5" xfId="25455"/>
    <cellStyle name="Normal 4 9 4" xfId="26221"/>
    <cellStyle name="Normal 4 9 4 2" xfId="47928"/>
    <cellStyle name="Normal 4 9 4 3" xfId="47929"/>
    <cellStyle name="Normal 4 9 5" xfId="26012"/>
    <cellStyle name="Normal 4 9 5 2" xfId="47930"/>
    <cellStyle name="Normal 4 9 5 3" xfId="47931"/>
    <cellStyle name="Normal 4 9 6" xfId="47932"/>
    <cellStyle name="Normal 4 9 6 2" xfId="47933"/>
    <cellStyle name="Normal 4 9 6 3" xfId="47934"/>
    <cellStyle name="Normal 4 9 7" xfId="47935"/>
    <cellStyle name="Normal 4 9 8" xfId="47936"/>
    <cellStyle name="Normal 4 9 9" xfId="47937"/>
    <cellStyle name="Normal 4_PORTFOLIO" xfId="59204"/>
    <cellStyle name="Normal 40" xfId="18667"/>
    <cellStyle name="Normal 40 2" xfId="18668"/>
    <cellStyle name="Normal 40 2 2" xfId="47938"/>
    <cellStyle name="Normal 40 2 2 2" xfId="47939"/>
    <cellStyle name="Normal 40 2 2 3" xfId="47940"/>
    <cellStyle name="Normal 40 2 3" xfId="47941"/>
    <cellStyle name="Normal 40 2 3 2" xfId="58590"/>
    <cellStyle name="Normal 40 2 4" xfId="47942"/>
    <cellStyle name="Normal 40 2 5" xfId="47943"/>
    <cellStyle name="Normal 40 2 6" xfId="47944"/>
    <cellStyle name="Normal 40 2 7" xfId="24235"/>
    <cellStyle name="Normal 40 2_PORTFOLIO" xfId="59205"/>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2 6" xfId="47946"/>
    <cellStyle name="Normal 40 3 3" xfId="18678"/>
    <cellStyle name="Normal 40 3 3 2" xfId="18679"/>
    <cellStyle name="Normal 40 3 3 3" xfId="18680"/>
    <cellStyle name="Normal 40 3 3 4" xfId="18681"/>
    <cellStyle name="Normal 40 3 3 5" xfId="47947"/>
    <cellStyle name="Normal 40 3 4" xfId="18682"/>
    <cellStyle name="Normal 40 3 4 2" xfId="47945"/>
    <cellStyle name="Normal 40 3 5" xfId="18683"/>
    <cellStyle name="Normal 40 3 6" xfId="18684"/>
    <cellStyle name="Normal 40 3 7" xfId="22394"/>
    <cellStyle name="Normal 40 4" xfId="47948"/>
    <cellStyle name="Normal 40 4 2" xfId="47949"/>
    <cellStyle name="Normal 40 4 3" xfId="47950"/>
    <cellStyle name="Normal 40 5" xfId="47951"/>
    <cellStyle name="Normal 40 6" xfId="47952"/>
    <cellStyle name="Normal 40 7" xfId="47953"/>
    <cellStyle name="Normal 40 8" xfId="47954"/>
    <cellStyle name="Normal 40 9" xfId="23440"/>
    <cellStyle name="Normal 41" xfId="18685"/>
    <cellStyle name="Normal 41 2" xfId="18686"/>
    <cellStyle name="Normal 41 2 2" xfId="47955"/>
    <cellStyle name="Normal 41 2 2 2" xfId="47956"/>
    <cellStyle name="Normal 41 2 2 3" xfId="47957"/>
    <cellStyle name="Normal 41 2 3" xfId="47958"/>
    <cellStyle name="Normal 41 2 3 2" xfId="58591"/>
    <cellStyle name="Normal 41 2 4" xfId="47959"/>
    <cellStyle name="Normal 41 2 5" xfId="47960"/>
    <cellStyle name="Normal 41 2 6" xfId="47961"/>
    <cellStyle name="Normal 41 2 7" xfId="24236"/>
    <cellStyle name="Normal 41 2_PORTFOLIO" xfId="5920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2 6" xfId="47963"/>
    <cellStyle name="Normal 41 3 3" xfId="18696"/>
    <cellStyle name="Normal 41 3 3 2" xfId="18697"/>
    <cellStyle name="Normal 41 3 3 3" xfId="18698"/>
    <cellStyle name="Normal 41 3 3 4" xfId="18699"/>
    <cellStyle name="Normal 41 3 3 5" xfId="47964"/>
    <cellStyle name="Normal 41 3 4" xfId="18700"/>
    <cellStyle name="Normal 41 3 4 2" xfId="47962"/>
    <cellStyle name="Normal 41 3 5" xfId="18701"/>
    <cellStyle name="Normal 41 3 6" xfId="18702"/>
    <cellStyle name="Normal 41 3 7" xfId="22395"/>
    <cellStyle name="Normal 41 4" xfId="47965"/>
    <cellStyle name="Normal 41 4 2" xfId="47966"/>
    <cellStyle name="Normal 41 4 3" xfId="47967"/>
    <cellStyle name="Normal 41 5" xfId="47968"/>
    <cellStyle name="Normal 41 6" xfId="47969"/>
    <cellStyle name="Normal 41 7" xfId="47970"/>
    <cellStyle name="Normal 41 8" xfId="47971"/>
    <cellStyle name="Normal 41 9" xfId="23441"/>
    <cellStyle name="Normal 42" xfId="18703"/>
    <cellStyle name="Normal 42 10" xfId="47972"/>
    <cellStyle name="Normal 42 11" xfId="47973"/>
    <cellStyle name="Normal 42 12" xfId="47974"/>
    <cellStyle name="Normal 42 13" xfId="47975"/>
    <cellStyle name="Normal 42 14" xfId="47976"/>
    <cellStyle name="Normal 42 15" xfId="47977"/>
    <cellStyle name="Normal 42 16" xfId="47978"/>
    <cellStyle name="Normal 42 17" xfId="47979"/>
    <cellStyle name="Normal 42 18" xfId="47980"/>
    <cellStyle name="Normal 42 19" xfId="23442"/>
    <cellStyle name="Normal 42 2" xfId="18704"/>
    <cellStyle name="Normal 42 2 2" xfId="47982"/>
    <cellStyle name="Normal 42 2 3" xfId="47983"/>
    <cellStyle name="Normal 42 2 4" xfId="47981"/>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2 6" xfId="47985"/>
    <cellStyle name="Normal 42 3 3" xfId="18714"/>
    <cellStyle name="Normal 42 3 3 2" xfId="18715"/>
    <cellStyle name="Normal 42 3 3 3" xfId="18716"/>
    <cellStyle name="Normal 42 3 3 4" xfId="18717"/>
    <cellStyle name="Normal 42 3 4" xfId="18718"/>
    <cellStyle name="Normal 42 3 4 2" xfId="47986"/>
    <cellStyle name="Normal 42 3 5" xfId="18719"/>
    <cellStyle name="Normal 42 3 5 2" xfId="47984"/>
    <cellStyle name="Normal 42 3 6" xfId="18720"/>
    <cellStyle name="Normal 42 3 7" xfId="22396"/>
    <cellStyle name="Normal 42 4" xfId="47987"/>
    <cellStyle name="Normal 42 4 2" xfId="47988"/>
    <cellStyle name="Normal 42 5" xfId="47989"/>
    <cellStyle name="Normal 42 6" xfId="47990"/>
    <cellStyle name="Normal 42 7" xfId="47991"/>
    <cellStyle name="Normal 42 8" xfId="47992"/>
    <cellStyle name="Normal 42 9" xfId="47993"/>
    <cellStyle name="Normal 43" xfId="18721"/>
    <cellStyle name="Normal 43 2" xfId="18722"/>
    <cellStyle name="Normal 43 2 2" xfId="47995"/>
    <cellStyle name="Normal 43 2 3" xfId="47996"/>
    <cellStyle name="Normal 43 2 4" xfId="47994"/>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3 5" xfId="47998"/>
    <cellStyle name="Normal 43 3 4" xfId="18736"/>
    <cellStyle name="Normal 43 3 4 2" xfId="47997"/>
    <cellStyle name="Normal 43 3 5" xfId="18737"/>
    <cellStyle name="Normal 43 3 6" xfId="18738"/>
    <cellStyle name="Normal 43 3 7" xfId="22397"/>
    <cellStyle name="Normal 43 4" xfId="47999"/>
    <cellStyle name="Normal 43 5" xfId="48000"/>
    <cellStyle name="Normal 43 6" xfId="48001"/>
    <cellStyle name="Normal 43 7" xfId="48002"/>
    <cellStyle name="Normal 43 8" xfId="23443"/>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2 2 7" xfId="48004"/>
    <cellStyle name="Normal 44 2 3" xfId="48005"/>
    <cellStyle name="Normal 44 2 4" xfId="48003"/>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2 6" xfId="48007"/>
    <cellStyle name="Normal 44 3 3" xfId="18766"/>
    <cellStyle name="Normal 44 3 3 2" xfId="18767"/>
    <cellStyle name="Normal 44 3 3 3" xfId="18768"/>
    <cellStyle name="Normal 44 3 3 4" xfId="18769"/>
    <cellStyle name="Normal 44 3 3 5" xfId="48008"/>
    <cellStyle name="Normal 44 3 4" xfId="18770"/>
    <cellStyle name="Normal 44 3 4 2" xfId="48006"/>
    <cellStyle name="Normal 44 3 5" xfId="18771"/>
    <cellStyle name="Normal 44 3 6" xfId="18772"/>
    <cellStyle name="Normal 44 3 7" xfId="22398"/>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4 7" xfId="48009"/>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4 6" xfId="48010"/>
    <cellStyle name="Normal 44 7" xfId="48011"/>
    <cellStyle name="Normal 44 8" xfId="23444"/>
    <cellStyle name="Normal 45" xfId="18805"/>
    <cellStyle name="Normal 45 2" xfId="18806"/>
    <cellStyle name="Normal 45 2 2" xfId="18807"/>
    <cellStyle name="Normal 45 2 2 2" xfId="18808"/>
    <cellStyle name="Normal 45 2 2 3" xfId="18809"/>
    <cellStyle name="Normal 45 2 2 4" xfId="18810"/>
    <cellStyle name="Normal 45 2 2 5" xfId="48013"/>
    <cellStyle name="Normal 45 2 3" xfId="18811"/>
    <cellStyle name="Normal 45 2 3 2" xfId="48014"/>
    <cellStyle name="Normal 45 2 4" xfId="18812"/>
    <cellStyle name="Normal 45 2 5" xfId="18813"/>
    <cellStyle name="Normal 45 2 6" xfId="48012"/>
    <cellStyle name="Normal 45 3" xfId="18814"/>
    <cellStyle name="Normal 45 3 2" xfId="48016"/>
    <cellStyle name="Normal 45 3 3" xfId="48017"/>
    <cellStyle name="Normal 45 3 4" xfId="48015"/>
    <cellStyle name="Normal 45 4" xfId="18815"/>
    <cellStyle name="Normal 45 4 2" xfId="18816"/>
    <cellStyle name="Normal 45 4 3" xfId="18817"/>
    <cellStyle name="Normal 45 4 4" xfId="18818"/>
    <cellStyle name="Normal 45 4 5" xfId="48018"/>
    <cellStyle name="Normal 45 5" xfId="18819"/>
    <cellStyle name="Normal 45 6" xfId="18820"/>
    <cellStyle name="Normal 45 6 2" xfId="48019"/>
    <cellStyle name="Normal 45 7" xfId="18821"/>
    <cellStyle name="Normal 45 7 2" xfId="48020"/>
    <cellStyle name="Normal 46" xfId="18822"/>
    <cellStyle name="Normal 46 2" xfId="18823"/>
    <cellStyle name="Normal 46 2 2" xfId="18824"/>
    <cellStyle name="Normal 46 2 2 2" xfId="18825"/>
    <cellStyle name="Normal 46 2 2 3" xfId="18826"/>
    <cellStyle name="Normal 46 2 2 4" xfId="18827"/>
    <cellStyle name="Normal 46 2 2 5" xfId="48022"/>
    <cellStyle name="Normal 46 2 3" xfId="18828"/>
    <cellStyle name="Normal 46 2 3 2" xfId="48023"/>
    <cellStyle name="Normal 46 2 4" xfId="18829"/>
    <cellStyle name="Normal 46 2 5" xfId="18830"/>
    <cellStyle name="Normal 46 2 6" xfId="48021"/>
    <cellStyle name="Normal 46 3" xfId="18831"/>
    <cellStyle name="Normal 46 3 2" xfId="48025"/>
    <cellStyle name="Normal 46 3 3" xfId="48026"/>
    <cellStyle name="Normal 46 3 4" xfId="48024"/>
    <cellStyle name="Normal 46 4" xfId="18832"/>
    <cellStyle name="Normal 46 4 2" xfId="18833"/>
    <cellStyle name="Normal 46 4 3" xfId="18834"/>
    <cellStyle name="Normal 46 4 4" xfId="18835"/>
    <cellStyle name="Normal 46 4 5" xfId="48027"/>
    <cellStyle name="Normal 46 5" xfId="18836"/>
    <cellStyle name="Normal 46 5 2" xfId="48028"/>
    <cellStyle name="Normal 46 6" xfId="18837"/>
    <cellStyle name="Normal 46 6 2" xfId="48029"/>
    <cellStyle name="Normal 46 7" xfId="18838"/>
    <cellStyle name="Normal 46 7 2" xfId="48030"/>
    <cellStyle name="Normal 46 8" xfId="23445"/>
    <cellStyle name="Normal 47" xfId="18839"/>
    <cellStyle name="Normal 47 2" xfId="18840"/>
    <cellStyle name="Normal 47 2 2" xfId="18841"/>
    <cellStyle name="Normal 47 2 2 2" xfId="18842"/>
    <cellStyle name="Normal 47 2 2 3" xfId="18843"/>
    <cellStyle name="Normal 47 2 2 4" xfId="18844"/>
    <cellStyle name="Normal 47 2 2 5" xfId="48032"/>
    <cellStyle name="Normal 47 2 3" xfId="18845"/>
    <cellStyle name="Normal 47 2 3 2" xfId="48033"/>
    <cellStyle name="Normal 47 2 4" xfId="18846"/>
    <cellStyle name="Normal 47 2 5" xfId="18847"/>
    <cellStyle name="Normal 47 2 6" xfId="48031"/>
    <cellStyle name="Normal 47 3" xfId="18848"/>
    <cellStyle name="Normal 47 3 2" xfId="48035"/>
    <cellStyle name="Normal 47 3 3" xfId="48036"/>
    <cellStyle name="Normal 47 3 4" xfId="48034"/>
    <cellStyle name="Normal 47 4" xfId="18849"/>
    <cellStyle name="Normal 47 4 2" xfId="18850"/>
    <cellStyle name="Normal 47 4 3" xfId="18851"/>
    <cellStyle name="Normal 47 4 4" xfId="18852"/>
    <cellStyle name="Normal 47 4 5" xfId="48037"/>
    <cellStyle name="Normal 47 5" xfId="18853"/>
    <cellStyle name="Normal 47 5 2" xfId="48038"/>
    <cellStyle name="Normal 47 6" xfId="18854"/>
    <cellStyle name="Normal 47 6 2" xfId="48039"/>
    <cellStyle name="Normal 47 7" xfId="18855"/>
    <cellStyle name="Normal 47 7 2" xfId="48040"/>
    <cellStyle name="Normal 47 8" xfId="24074"/>
    <cellStyle name="Normal 48" xfId="18856"/>
    <cellStyle name="Normal 48 2" xfId="18857"/>
    <cellStyle name="Normal 48 2 2" xfId="18858"/>
    <cellStyle name="Normal 48 2 2 2" xfId="18859"/>
    <cellStyle name="Normal 48 2 2 3" xfId="18860"/>
    <cellStyle name="Normal 48 2 2 4" xfId="18861"/>
    <cellStyle name="Normal 48 2 2 5" xfId="48042"/>
    <cellStyle name="Normal 48 2 3" xfId="18862"/>
    <cellStyle name="Normal 48 2 3 2" xfId="48043"/>
    <cellStyle name="Normal 48 2 4" xfId="18863"/>
    <cellStyle name="Normal 48 2 4 2" xfId="48041"/>
    <cellStyle name="Normal 48 2 5" xfId="18864"/>
    <cellStyle name="Normal 48 2 6" xfId="22603"/>
    <cellStyle name="Normal 48 3" xfId="18865"/>
    <cellStyle name="Normal 48 3 2" xfId="48045"/>
    <cellStyle name="Normal 48 3 3" xfId="48046"/>
    <cellStyle name="Normal 48 3 4" xfId="48044"/>
    <cellStyle name="Normal 48 4" xfId="18866"/>
    <cellStyle name="Normal 48 4 2" xfId="18867"/>
    <cellStyle name="Normal 48 4 3" xfId="18868"/>
    <cellStyle name="Normal 48 4 4" xfId="18869"/>
    <cellStyle name="Normal 48 4 5" xfId="48047"/>
    <cellStyle name="Normal 48 5" xfId="18870"/>
    <cellStyle name="Normal 48 5 2" xfId="48048"/>
    <cellStyle name="Normal 48 6" xfId="18871"/>
    <cellStyle name="Normal 48 6 2" xfId="48049"/>
    <cellStyle name="Normal 48 7" xfId="18872"/>
    <cellStyle name="Normal 48 7 2" xfId="48050"/>
    <cellStyle name="Normal 48 8" xfId="24239"/>
    <cellStyle name="Normal 49" xfId="18873"/>
    <cellStyle name="Normal 49 2" xfId="18874"/>
    <cellStyle name="Normal 49 2 2" xfId="18875"/>
    <cellStyle name="Normal 49 2 2 2" xfId="18876"/>
    <cellStyle name="Normal 49 2 2 3" xfId="18877"/>
    <cellStyle name="Normal 49 2 2 4" xfId="18878"/>
    <cellStyle name="Normal 49 2 2 5" xfId="48052"/>
    <cellStyle name="Normal 49 2 3" xfId="18879"/>
    <cellStyle name="Normal 49 2 3 2" xfId="48053"/>
    <cellStyle name="Normal 49 2 4" xfId="18880"/>
    <cellStyle name="Normal 49 2 5" xfId="18881"/>
    <cellStyle name="Normal 49 2 6" xfId="48051"/>
    <cellStyle name="Normal 49 3" xfId="18882"/>
    <cellStyle name="Normal 49 3 2" xfId="48055"/>
    <cellStyle name="Normal 49 3 3" xfId="48056"/>
    <cellStyle name="Normal 49 3 4" xfId="48054"/>
    <cellStyle name="Normal 49 4" xfId="18883"/>
    <cellStyle name="Normal 49 4 2" xfId="18884"/>
    <cellStyle name="Normal 49 4 3" xfId="18885"/>
    <cellStyle name="Normal 49 4 4" xfId="18886"/>
    <cellStyle name="Normal 49 4 5" xfId="48057"/>
    <cellStyle name="Normal 49 5" xfId="18887"/>
    <cellStyle name="Normal 49 5 2" xfId="48058"/>
    <cellStyle name="Normal 49 6" xfId="18888"/>
    <cellStyle name="Normal 49 6 2" xfId="48059"/>
    <cellStyle name="Normal 49 7" xfId="18889"/>
    <cellStyle name="Normal 49 7 2" xfId="48060"/>
    <cellStyle name="Normal 49 8" xfId="23714"/>
    <cellStyle name="Normal 5" xfId="18890"/>
    <cellStyle name="Normal 5 10" xfId="18891"/>
    <cellStyle name="Normal 5 10 2" xfId="18892"/>
    <cellStyle name="Normal 5 10 2 2" xfId="48062"/>
    <cellStyle name="Normal 5 10 2 3" xfId="48063"/>
    <cellStyle name="Normal 5 10 2 4" xfId="48061"/>
    <cellStyle name="Normal 5 10 3" xfId="48064"/>
    <cellStyle name="Normal 5 10 4" xfId="48065"/>
    <cellStyle name="Normal 5 10_PORTFOLIO" xfId="59207"/>
    <cellStyle name="Normal 5 100" xfId="18893"/>
    <cellStyle name="Normal 5 100 2" xfId="48067"/>
    <cellStyle name="Normal 5 100 3" xfId="48068"/>
    <cellStyle name="Normal 5 100 4" xfId="48066"/>
    <cellStyle name="Normal 5 101" xfId="18894"/>
    <cellStyle name="Normal 5 101 2" xfId="48070"/>
    <cellStyle name="Normal 5 101 3" xfId="48071"/>
    <cellStyle name="Normal 5 101 4" xfId="48069"/>
    <cellStyle name="Normal 5 102" xfId="18895"/>
    <cellStyle name="Normal 5 102 2" xfId="48073"/>
    <cellStyle name="Normal 5 102 3" xfId="48074"/>
    <cellStyle name="Normal 5 102 4" xfId="48072"/>
    <cellStyle name="Normal 5 103" xfId="18896"/>
    <cellStyle name="Normal 5 103 2" xfId="48076"/>
    <cellStyle name="Normal 5 103 3" xfId="48077"/>
    <cellStyle name="Normal 5 103 4" xfId="48075"/>
    <cellStyle name="Normal 5 104" xfId="18897"/>
    <cellStyle name="Normal 5 104 2" xfId="48079"/>
    <cellStyle name="Normal 5 104 3" xfId="48080"/>
    <cellStyle name="Normal 5 104 4" xfId="48078"/>
    <cellStyle name="Normal 5 105" xfId="18898"/>
    <cellStyle name="Normal 5 105 2" xfId="48082"/>
    <cellStyle name="Normal 5 105 3" xfId="48083"/>
    <cellStyle name="Normal 5 105 4" xfId="48081"/>
    <cellStyle name="Normal 5 106" xfId="18899"/>
    <cellStyle name="Normal 5 106 2" xfId="48085"/>
    <cellStyle name="Normal 5 106 3" xfId="48086"/>
    <cellStyle name="Normal 5 106 4" xfId="48084"/>
    <cellStyle name="Normal 5 107" xfId="18900"/>
    <cellStyle name="Normal 5 107 2" xfId="48088"/>
    <cellStyle name="Normal 5 107 3" xfId="48089"/>
    <cellStyle name="Normal 5 107 4" xfId="48087"/>
    <cellStyle name="Normal 5 108" xfId="18901"/>
    <cellStyle name="Normal 5 108 2" xfId="48091"/>
    <cellStyle name="Normal 5 108 3" xfId="48092"/>
    <cellStyle name="Normal 5 108 4" xfId="48090"/>
    <cellStyle name="Normal 5 109" xfId="18902"/>
    <cellStyle name="Normal 5 109 2" xfId="48094"/>
    <cellStyle name="Normal 5 109 3" xfId="48095"/>
    <cellStyle name="Normal 5 109 4" xfId="48093"/>
    <cellStyle name="Normal 5 11" xfId="18903"/>
    <cellStyle name="Normal 5 11 2" xfId="18904"/>
    <cellStyle name="Normal 5 11 2 2" xfId="48097"/>
    <cellStyle name="Normal 5 11 2 3" xfId="48098"/>
    <cellStyle name="Normal 5 11 2 4" xfId="48096"/>
    <cellStyle name="Normal 5 11 3" xfId="18905"/>
    <cellStyle name="Normal 5 11 3 2" xfId="18906"/>
    <cellStyle name="Normal 5 11 3 3" xfId="18907"/>
    <cellStyle name="Normal 5 11 3 3 2" xfId="48100"/>
    <cellStyle name="Normal 5 11 3 4" xfId="18908"/>
    <cellStyle name="Normal 5 11 3 5" xfId="48099"/>
    <cellStyle name="Normal 5 11 4" xfId="48101"/>
    <cellStyle name="Normal 5 11 5" xfId="48102"/>
    <cellStyle name="Normal 5 11_PORTFOLIO" xfId="59208"/>
    <cellStyle name="Normal 5 110" xfId="18909"/>
    <cellStyle name="Normal 5 110 2" xfId="48104"/>
    <cellStyle name="Normal 5 110 3" xfId="48105"/>
    <cellStyle name="Normal 5 110 4" xfId="48103"/>
    <cellStyle name="Normal 5 111" xfId="18910"/>
    <cellStyle name="Normal 5 111 2" xfId="48107"/>
    <cellStyle name="Normal 5 111 3" xfId="48108"/>
    <cellStyle name="Normal 5 111 4" xfId="48106"/>
    <cellStyle name="Normal 5 112" xfId="18911"/>
    <cellStyle name="Normal 5 112 2" xfId="48110"/>
    <cellStyle name="Normal 5 112 3" xfId="48111"/>
    <cellStyle name="Normal 5 112 4" xfId="48109"/>
    <cellStyle name="Normal 5 113" xfId="18912"/>
    <cellStyle name="Normal 5 113 2" xfId="48113"/>
    <cellStyle name="Normal 5 113 3" xfId="48114"/>
    <cellStyle name="Normal 5 113 4" xfId="48112"/>
    <cellStyle name="Normal 5 114" xfId="48115"/>
    <cellStyle name="Normal 5 114 2" xfId="48116"/>
    <cellStyle name="Normal 5 114 3" xfId="48117"/>
    <cellStyle name="Normal 5 115" xfId="48118"/>
    <cellStyle name="Normal 5 116" xfId="48119"/>
    <cellStyle name="Normal 5 117" xfId="23156"/>
    <cellStyle name="Normal 5 12" xfId="18913"/>
    <cellStyle name="Normal 5 12 2" xfId="18914"/>
    <cellStyle name="Normal 5 12 2 2" xfId="48121"/>
    <cellStyle name="Normal 5 12 2 3" xfId="48122"/>
    <cellStyle name="Normal 5 12 2 4" xfId="48120"/>
    <cellStyle name="Normal 5 12 3" xfId="18915"/>
    <cellStyle name="Normal 5 12 3 2" xfId="18916"/>
    <cellStyle name="Normal 5 12 3 3" xfId="18917"/>
    <cellStyle name="Normal 5 12 3 3 2" xfId="48124"/>
    <cellStyle name="Normal 5 12 3 4" xfId="18918"/>
    <cellStyle name="Normal 5 12 3 5" xfId="48123"/>
    <cellStyle name="Normal 5 12 4" xfId="48125"/>
    <cellStyle name="Normal 5 12 5" xfId="48126"/>
    <cellStyle name="Normal 5 12 6" xfId="48127"/>
    <cellStyle name="Normal 5 12 7" xfId="26137"/>
    <cellStyle name="Normal 5 12_PORTFOLIO" xfId="59209"/>
    <cellStyle name="Normal 5 13" xfId="18919"/>
    <cellStyle name="Normal 5 13 2" xfId="18920"/>
    <cellStyle name="Normal 5 13 2 2" xfId="48129"/>
    <cellStyle name="Normal 5 13 2 3" xfId="48130"/>
    <cellStyle name="Normal 5 13 2 4" xfId="48128"/>
    <cellStyle name="Normal 5 13 3" xfId="18921"/>
    <cellStyle name="Normal 5 13 3 2" xfId="48132"/>
    <cellStyle name="Normal 5 13 3 3" xfId="48133"/>
    <cellStyle name="Normal 5 13 3 4" xfId="48131"/>
    <cellStyle name="Normal 5 13 4" xfId="18922"/>
    <cellStyle name="Normal 5 13 4 2" xfId="48134"/>
    <cellStyle name="Normal 5 13 5" xfId="18923"/>
    <cellStyle name="Normal 5 13 6" xfId="48135"/>
    <cellStyle name="Normal 5 13 7" xfId="25957"/>
    <cellStyle name="Normal 5 13_PORTFOLIO" xfId="59210"/>
    <cellStyle name="Normal 5 14" xfId="18924"/>
    <cellStyle name="Normal 5 14 2" xfId="18925"/>
    <cellStyle name="Normal 5 14 3" xfId="48137"/>
    <cellStyle name="Normal 5 14 4" xfId="48136"/>
    <cellStyle name="Normal 5 15" xfId="18926"/>
    <cellStyle name="Normal 5 15 2" xfId="18927"/>
    <cellStyle name="Normal 5 15 3" xfId="48139"/>
    <cellStyle name="Normal 5 15 4" xfId="48138"/>
    <cellStyle name="Normal 5 16" xfId="18928"/>
    <cellStyle name="Normal 5 16 2" xfId="18929"/>
    <cellStyle name="Normal 5 16 3" xfId="48141"/>
    <cellStyle name="Normal 5 16 4" xfId="48140"/>
    <cellStyle name="Normal 5 17" xfId="18930"/>
    <cellStyle name="Normal 5 17 2" xfId="18931"/>
    <cellStyle name="Normal 5 17 3" xfId="48143"/>
    <cellStyle name="Normal 5 17 4" xfId="48142"/>
    <cellStyle name="Normal 5 18" xfId="18932"/>
    <cellStyle name="Normal 5 18 2" xfId="18933"/>
    <cellStyle name="Normal 5 18 3" xfId="48145"/>
    <cellStyle name="Normal 5 18 4" xfId="48144"/>
    <cellStyle name="Normal 5 19" xfId="18934"/>
    <cellStyle name="Normal 5 19 2" xfId="18935"/>
    <cellStyle name="Normal 5 19 3" xfId="48147"/>
    <cellStyle name="Normal 5 19 4" xfId="48146"/>
    <cellStyle name="Normal 5 2" xfId="18936"/>
    <cellStyle name="Normal 5 2 10" xfId="23157"/>
    <cellStyle name="Normal 5 2 2" xfId="18937"/>
    <cellStyle name="Normal 5 2 2 2" xfId="18938"/>
    <cellStyle name="Normal 5 2 2 2 2" xfId="48148"/>
    <cellStyle name="Normal 5 2 2 2 2 2" xfId="48149"/>
    <cellStyle name="Normal 5 2 2 2 2 3" xfId="48150"/>
    <cellStyle name="Normal 5 2 2 2 3" xfId="48151"/>
    <cellStyle name="Normal 5 2 2 2 3 2" xfId="58593"/>
    <cellStyle name="Normal 5 2 2 2 4" xfId="48152"/>
    <cellStyle name="Normal 5 2 2 2 5" xfId="25456"/>
    <cellStyle name="Normal 5 2 2 2_PORTFOLIO" xfId="59211"/>
    <cellStyle name="Normal 5 2 2 3" xfId="18939"/>
    <cellStyle name="Normal 5 2 2 3 2" xfId="48153"/>
    <cellStyle name="Normal 5 2 2 3 3" xfId="48154"/>
    <cellStyle name="Normal 5 2 2 3 4" xfId="26243"/>
    <cellStyle name="Normal 5 2 2 4" xfId="26013"/>
    <cellStyle name="Normal 5 2 2 4 2" xfId="48155"/>
    <cellStyle name="Normal 5 2 2 4 3" xfId="48156"/>
    <cellStyle name="Normal 5 2 2 5" xfId="48157"/>
    <cellStyle name="Normal 5 2 2 5 2" xfId="48158"/>
    <cellStyle name="Normal 5 2 2 5 3" xfId="48159"/>
    <cellStyle name="Normal 5 2 2 6" xfId="48160"/>
    <cellStyle name="Normal 5 2 2 7" xfId="48161"/>
    <cellStyle name="Normal 5 2 2 8" xfId="48162"/>
    <cellStyle name="Normal 5 2 2 9" xfId="23968"/>
    <cellStyle name="Normal 5 2 3" xfId="18940"/>
    <cellStyle name="Normal 5 2 3 2" xfId="18941"/>
    <cellStyle name="Normal 5 2 3 2 2" xfId="48164"/>
    <cellStyle name="Normal 5 2 3 2 3" xfId="48165"/>
    <cellStyle name="Normal 5 2 3 2 4" xfId="48163"/>
    <cellStyle name="Normal 5 2 3 3" xfId="48166"/>
    <cellStyle name="Normal 5 2 3 3 2" xfId="58592"/>
    <cellStyle name="Normal 5 2 3 4" xfId="48167"/>
    <cellStyle name="Normal 5 2 3 5" xfId="25457"/>
    <cellStyle name="Normal 5 2 3_PORTFOLIO" xfId="59212"/>
    <cellStyle name="Normal 5 2 4" xfId="18942"/>
    <cellStyle name="Normal 5 2 4 2" xfId="48168"/>
    <cellStyle name="Normal 5 2 4 3" xfId="48169"/>
    <cellStyle name="Normal 5 2 4 4" xfId="26138"/>
    <cellStyle name="Normal 5 2 5" xfId="25958"/>
    <cellStyle name="Normal 5 2 5 2" xfId="48170"/>
    <cellStyle name="Normal 5 2 5 3" xfId="48171"/>
    <cellStyle name="Normal 5 2 6" xfId="48172"/>
    <cellStyle name="Normal 5 2 6 2" xfId="48173"/>
    <cellStyle name="Normal 5 2 6 3" xfId="48174"/>
    <cellStyle name="Normal 5 2 7" xfId="48175"/>
    <cellStyle name="Normal 5 2 8" xfId="48176"/>
    <cellStyle name="Normal 5 2 9" xfId="48177"/>
    <cellStyle name="Normal 5 2_PORTFOLIO" xfId="59213"/>
    <cellStyle name="Normal 5 20" xfId="18943"/>
    <cellStyle name="Normal 5 20 2" xfId="18944"/>
    <cellStyle name="Normal 5 20 3" xfId="48179"/>
    <cellStyle name="Normal 5 20 4" xfId="48178"/>
    <cellStyle name="Normal 5 21" xfId="18945"/>
    <cellStyle name="Normal 5 21 2" xfId="18946"/>
    <cellStyle name="Normal 5 21 3" xfId="48181"/>
    <cellStyle name="Normal 5 21 4" xfId="48180"/>
    <cellStyle name="Normal 5 22" xfId="18947"/>
    <cellStyle name="Normal 5 22 2" xfId="18948"/>
    <cellStyle name="Normal 5 22 3" xfId="48183"/>
    <cellStyle name="Normal 5 22 4" xfId="48182"/>
    <cellStyle name="Normal 5 23" xfId="18949"/>
    <cellStyle name="Normal 5 23 2" xfId="18950"/>
    <cellStyle name="Normal 5 23 3" xfId="48185"/>
    <cellStyle name="Normal 5 23 4" xfId="48184"/>
    <cellStyle name="Normal 5 24" xfId="18951"/>
    <cellStyle name="Normal 5 24 2" xfId="18952"/>
    <cellStyle name="Normal 5 24 3" xfId="48187"/>
    <cellStyle name="Normal 5 24 4" xfId="48186"/>
    <cellStyle name="Normal 5 25" xfId="18953"/>
    <cellStyle name="Normal 5 25 2" xfId="18954"/>
    <cellStyle name="Normal 5 25 3" xfId="48189"/>
    <cellStyle name="Normal 5 25 4" xfId="48188"/>
    <cellStyle name="Normal 5 26" xfId="18955"/>
    <cellStyle name="Normal 5 26 2" xfId="18956"/>
    <cellStyle name="Normal 5 26 3" xfId="48191"/>
    <cellStyle name="Normal 5 26 4" xfId="48190"/>
    <cellStyle name="Normal 5 27" xfId="18957"/>
    <cellStyle name="Normal 5 27 2" xfId="18958"/>
    <cellStyle name="Normal 5 27 3" xfId="48193"/>
    <cellStyle name="Normal 5 27 4" xfId="48192"/>
    <cellStyle name="Normal 5 28" xfId="18959"/>
    <cellStyle name="Normal 5 28 2" xfId="18960"/>
    <cellStyle name="Normal 5 28 3" xfId="48195"/>
    <cellStyle name="Normal 5 28 4" xfId="48194"/>
    <cellStyle name="Normal 5 29" xfId="18961"/>
    <cellStyle name="Normal 5 29 2" xfId="18962"/>
    <cellStyle name="Normal 5 29 3" xfId="48197"/>
    <cellStyle name="Normal 5 29 4" xfId="48196"/>
    <cellStyle name="Normal 5 3" xfId="18963"/>
    <cellStyle name="Normal 5 3 2" xfId="18964"/>
    <cellStyle name="Normal 5 3 2 2" xfId="18965"/>
    <cellStyle name="Normal 5 3 2 2 2" xfId="18966"/>
    <cellStyle name="Normal 5 3 2 2 2 2" xfId="58595"/>
    <cellStyle name="Normal 5 3 2 2 2 3" xfId="48198"/>
    <cellStyle name="Normal 5 3 2 2 3" xfId="18967"/>
    <cellStyle name="Normal 5 3 2 2 3 2" xfId="18968"/>
    <cellStyle name="Normal 5 3 2 2 3 3" xfId="18969"/>
    <cellStyle name="Normal 5 3 2 2 3 4" xfId="18970"/>
    <cellStyle name="Normal 5 3 2 2 3 5" xfId="48199"/>
    <cellStyle name="Normal 5 3 2 2 4" xfId="18971"/>
    <cellStyle name="Normal 5 3 2 2 5" xfId="18972"/>
    <cellStyle name="Normal 5 3 2 2 6" xfId="18973"/>
    <cellStyle name="Normal 5 3 2 2 7" xfId="26295"/>
    <cellStyle name="Normal 5 3 2 2_PORTFOLIO" xfId="59214"/>
    <cellStyle name="Normal 5 3 2 3" xfId="18974"/>
    <cellStyle name="Normal 5 3 2 3 2" xfId="48200"/>
    <cellStyle name="Normal 5 3 2 3 3" xfId="48201"/>
    <cellStyle name="Normal 5 3 2 3 4" xfId="26014"/>
    <cellStyle name="Normal 5 3 2 4" xfId="18975"/>
    <cellStyle name="Normal 5 3 2 4 2" xfId="18976"/>
    <cellStyle name="Normal 5 3 2 4 2 2" xfId="48203"/>
    <cellStyle name="Normal 5 3 2 4 3" xfId="18977"/>
    <cellStyle name="Normal 5 3 2 4 3 2" xfId="48204"/>
    <cellStyle name="Normal 5 3 2 4 4" xfId="18978"/>
    <cellStyle name="Normal 5 3 2 4 5" xfId="48202"/>
    <cellStyle name="Normal 5 3 2 5" xfId="18979"/>
    <cellStyle name="Normal 5 3 2 5 2" xfId="48205"/>
    <cellStyle name="Normal 5 3 2 6" xfId="18980"/>
    <cellStyle name="Normal 5 3 2 6 2" xfId="48206"/>
    <cellStyle name="Normal 5 3 2 7" xfId="18981"/>
    <cellStyle name="Normal 5 3 2 7 2" xfId="48207"/>
    <cellStyle name="Normal 5 3 2 8" xfId="25458"/>
    <cellStyle name="Normal 5 3 3" xfId="18982"/>
    <cellStyle name="Normal 5 3 3 2" xfId="18983"/>
    <cellStyle name="Normal 5 3 3 2 2" xfId="18984"/>
    <cellStyle name="Normal 5 3 3 2 2 2" xfId="18985"/>
    <cellStyle name="Normal 5 3 3 2 2 3" xfId="18986"/>
    <cellStyle name="Normal 5 3 3 2 2 4" xfId="18987"/>
    <cellStyle name="Normal 5 3 3 2 2 5" xfId="58594"/>
    <cellStyle name="Normal 5 3 3 2 3" xfId="18988"/>
    <cellStyle name="Normal 5 3 3 2 4" xfId="18989"/>
    <cellStyle name="Normal 5 3 3 2 5" xfId="18990"/>
    <cellStyle name="Normal 5 3 3 2 6" xfId="48208"/>
    <cellStyle name="Normal 5 3 3 3" xfId="18991"/>
    <cellStyle name="Normal 5 3 3 3 2" xfId="48209"/>
    <cellStyle name="Normal 5 3 3 4" xfId="18992"/>
    <cellStyle name="Normal 5 3 3 4 2" xfId="18993"/>
    <cellStyle name="Normal 5 3 3 4 3" xfId="18994"/>
    <cellStyle name="Normal 5 3 3 4 4" xfId="18995"/>
    <cellStyle name="Normal 5 3 3 4 5" xfId="26242"/>
    <cellStyle name="Normal 5 3 3 5" xfId="18996"/>
    <cellStyle name="Normal 5 3 3 6" xfId="18997"/>
    <cellStyle name="Normal 5 3 3 7" xfId="18998"/>
    <cellStyle name="Normal 5 3 3_PORTFOLIO" xfId="59215"/>
    <cellStyle name="Normal 5 3 4" xfId="18999"/>
    <cellStyle name="Normal 5 3 4 2" xfId="48210"/>
    <cellStyle name="Normal 5 3 4 3" xfId="48211"/>
    <cellStyle name="Normal 5 3 5" xfId="48212"/>
    <cellStyle name="Normal 5 3 5 2" xfId="48213"/>
    <cellStyle name="Normal 5 3 5 3" xfId="48214"/>
    <cellStyle name="Normal 5 3 6" xfId="48215"/>
    <cellStyle name="Normal 5 3 7" xfId="48216"/>
    <cellStyle name="Normal 5 3 8" xfId="48217"/>
    <cellStyle name="Normal 5 3 9" xfId="23967"/>
    <cellStyle name="Normal 5 3_PORTFOLIO" xfId="59216"/>
    <cellStyle name="Normal 5 30" xfId="19000"/>
    <cellStyle name="Normal 5 30 2" xfId="19001"/>
    <cellStyle name="Normal 5 30 3" xfId="48219"/>
    <cellStyle name="Normal 5 30 4" xfId="48218"/>
    <cellStyle name="Normal 5 31" xfId="19002"/>
    <cellStyle name="Normal 5 31 2" xfId="19003"/>
    <cellStyle name="Normal 5 31 3" xfId="48221"/>
    <cellStyle name="Normal 5 31 4" xfId="48220"/>
    <cellStyle name="Normal 5 32" xfId="19004"/>
    <cellStyle name="Normal 5 32 2" xfId="19005"/>
    <cellStyle name="Normal 5 32 3" xfId="48223"/>
    <cellStyle name="Normal 5 32 4" xfId="48222"/>
    <cellStyle name="Normal 5 33" xfId="19006"/>
    <cellStyle name="Normal 5 33 2" xfId="19007"/>
    <cellStyle name="Normal 5 33 3" xfId="48225"/>
    <cellStyle name="Normal 5 33 4" xfId="48224"/>
    <cellStyle name="Normal 5 34" xfId="19008"/>
    <cellStyle name="Normal 5 34 2" xfId="19009"/>
    <cellStyle name="Normal 5 34 3" xfId="48227"/>
    <cellStyle name="Normal 5 34 4" xfId="48226"/>
    <cellStyle name="Normal 5 35" xfId="19010"/>
    <cellStyle name="Normal 5 35 2" xfId="19011"/>
    <cellStyle name="Normal 5 35 3" xfId="48229"/>
    <cellStyle name="Normal 5 35 4" xfId="48228"/>
    <cellStyle name="Normal 5 36" xfId="19012"/>
    <cellStyle name="Normal 5 36 2" xfId="19013"/>
    <cellStyle name="Normal 5 36 3" xfId="48231"/>
    <cellStyle name="Normal 5 36 4" xfId="48230"/>
    <cellStyle name="Normal 5 37" xfId="19014"/>
    <cellStyle name="Normal 5 37 2" xfId="19015"/>
    <cellStyle name="Normal 5 37 3" xfId="48233"/>
    <cellStyle name="Normal 5 37 4" xfId="48232"/>
    <cellStyle name="Normal 5 38" xfId="19016"/>
    <cellStyle name="Normal 5 38 2" xfId="19017"/>
    <cellStyle name="Normal 5 38 3" xfId="48235"/>
    <cellStyle name="Normal 5 38 4" xfId="48234"/>
    <cellStyle name="Normal 5 39" xfId="19018"/>
    <cellStyle name="Normal 5 39 2" xfId="19019"/>
    <cellStyle name="Normal 5 39 3" xfId="48237"/>
    <cellStyle name="Normal 5 39 4" xfId="48236"/>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2 5" xfId="48239"/>
    <cellStyle name="Normal 5 4 2 2 3" xfId="19027"/>
    <cellStyle name="Normal 5 4 2 2 3 2" xfId="48240"/>
    <cellStyle name="Normal 5 4 2 2 4" xfId="19028"/>
    <cellStyle name="Normal 5 4 2 2 5" xfId="19029"/>
    <cellStyle name="Normal 5 4 2 2 6" xfId="48238"/>
    <cellStyle name="Normal 5 4 2 3" xfId="19030"/>
    <cellStyle name="Normal 5 4 2 3 2" xfId="48241"/>
    <cellStyle name="Normal 5 4 2 4" xfId="19031"/>
    <cellStyle name="Normal 5 4 2 4 2" xfId="19032"/>
    <cellStyle name="Normal 5 4 2 4 3" xfId="19033"/>
    <cellStyle name="Normal 5 4 2 4 4" xfId="19034"/>
    <cellStyle name="Normal 5 4 2 4 5" xfId="48242"/>
    <cellStyle name="Normal 5 4 2 5" xfId="19035"/>
    <cellStyle name="Normal 5 4 2 5 2" xfId="48243"/>
    <cellStyle name="Normal 5 4 2 6" xfId="19036"/>
    <cellStyle name="Normal 5 4 2 7" xfId="19037"/>
    <cellStyle name="Normal 5 4 2 8" xfId="26296"/>
    <cellStyle name="Normal 5 4 3" xfId="19038"/>
    <cellStyle name="Normal 5 4 3 2" xfId="19039"/>
    <cellStyle name="Normal 5 4 3 2 2" xfId="58596"/>
    <cellStyle name="Normal 5 4 3 2 3" xfId="48244"/>
    <cellStyle name="Normal 5 4 3 3" xfId="19040"/>
    <cellStyle name="Normal 5 4 3 3 2" xfId="19041"/>
    <cellStyle name="Normal 5 4 3 3 3" xfId="19042"/>
    <cellStyle name="Normal 5 4 3 3 4" xfId="19043"/>
    <cellStyle name="Normal 5 4 3 3 5" xfId="48245"/>
    <cellStyle name="Normal 5 4 3 4" xfId="19044"/>
    <cellStyle name="Normal 5 4 3 5" xfId="19045"/>
    <cellStyle name="Normal 5 4 3 6" xfId="19046"/>
    <cellStyle name="Normal 5 4 3 7" xfId="25959"/>
    <cellStyle name="Normal 5 4 3_PORTFOLIO" xfId="59217"/>
    <cellStyle name="Normal 5 4 4" xfId="19047"/>
    <cellStyle name="Normal 5 4 4 2" xfId="48247"/>
    <cellStyle name="Normal 5 4 4 3" xfId="48248"/>
    <cellStyle name="Normal 5 4 4 4" xfId="48246"/>
    <cellStyle name="Normal 5 4 5" xfId="19048"/>
    <cellStyle name="Normal 5 4 5 2" xfId="19049"/>
    <cellStyle name="Normal 5 4 5 3" xfId="19050"/>
    <cellStyle name="Normal 5 4 5 4" xfId="19051"/>
    <cellStyle name="Normal 5 4 5 5" xfId="48249"/>
    <cellStyle name="Normal 5 4 6" xfId="19052"/>
    <cellStyle name="Normal 5 4 6 2" xfId="48250"/>
    <cellStyle name="Normal 5 4 7" xfId="19053"/>
    <cellStyle name="Normal 5 4 7 2" xfId="48251"/>
    <cellStyle name="Normal 5 4 8" xfId="19054"/>
    <cellStyle name="Normal 5 4 8 2" xfId="25459"/>
    <cellStyle name="Normal 5 4_PORTFOLIO" xfId="59218"/>
    <cellStyle name="Normal 5 40" xfId="19055"/>
    <cellStyle name="Normal 5 40 2" xfId="19056"/>
    <cellStyle name="Normal 5 40 3" xfId="48253"/>
    <cellStyle name="Normal 5 40 4" xfId="48252"/>
    <cellStyle name="Normal 5 41" xfId="19057"/>
    <cellStyle name="Normal 5 41 2" xfId="19058"/>
    <cellStyle name="Normal 5 41 3" xfId="48255"/>
    <cellStyle name="Normal 5 41 4" xfId="48254"/>
    <cellStyle name="Normal 5 42" xfId="19059"/>
    <cellStyle name="Normal 5 42 2" xfId="19060"/>
    <cellStyle name="Normal 5 42 3" xfId="48257"/>
    <cellStyle name="Normal 5 42 4" xfId="48256"/>
    <cellStyle name="Normal 5 43" xfId="19061"/>
    <cellStyle name="Normal 5 43 2" xfId="19062"/>
    <cellStyle name="Normal 5 43 3" xfId="48259"/>
    <cellStyle name="Normal 5 43 4" xfId="48258"/>
    <cellStyle name="Normal 5 44" xfId="19063"/>
    <cellStyle name="Normal 5 44 2" xfId="19064"/>
    <cellStyle name="Normal 5 44 3" xfId="48261"/>
    <cellStyle name="Normal 5 44 4" xfId="48260"/>
    <cellStyle name="Normal 5 45" xfId="19065"/>
    <cellStyle name="Normal 5 45 2" xfId="19066"/>
    <cellStyle name="Normal 5 45 3" xfId="48263"/>
    <cellStyle name="Normal 5 45 4" xfId="48262"/>
    <cellStyle name="Normal 5 46" xfId="19067"/>
    <cellStyle name="Normal 5 46 2" xfId="19068"/>
    <cellStyle name="Normal 5 46 3" xfId="48265"/>
    <cellStyle name="Normal 5 46 4" xfId="48264"/>
    <cellStyle name="Normal 5 47" xfId="19069"/>
    <cellStyle name="Normal 5 47 2" xfId="48267"/>
    <cellStyle name="Normal 5 47 3" xfId="48268"/>
    <cellStyle name="Normal 5 47 4" xfId="48266"/>
    <cellStyle name="Normal 5 48" xfId="19070"/>
    <cellStyle name="Normal 5 48 2" xfId="48270"/>
    <cellStyle name="Normal 5 48 3" xfId="48271"/>
    <cellStyle name="Normal 5 48 4" xfId="48269"/>
    <cellStyle name="Normal 5 49" xfId="19071"/>
    <cellStyle name="Normal 5 49 2" xfId="48273"/>
    <cellStyle name="Normal 5 49 3" xfId="48274"/>
    <cellStyle name="Normal 5 49 4" xfId="48272"/>
    <cellStyle name="Normal 5 5" xfId="19072"/>
    <cellStyle name="Normal 5 5 10" xfId="19073"/>
    <cellStyle name="Normal 5 5 10 2" xfId="48276"/>
    <cellStyle name="Normal 5 5 10 3" xfId="48277"/>
    <cellStyle name="Normal 5 5 10 4" xfId="48275"/>
    <cellStyle name="Normal 5 5 11" xfId="19074"/>
    <cellStyle name="Normal 5 5 11 2" xfId="48279"/>
    <cellStyle name="Normal 5 5 11 3" xfId="48280"/>
    <cellStyle name="Normal 5 5 11 4" xfId="48278"/>
    <cellStyle name="Normal 5 5 12" xfId="19075"/>
    <cellStyle name="Normal 5 5 12 2" xfId="48282"/>
    <cellStyle name="Normal 5 5 12 3" xfId="48283"/>
    <cellStyle name="Normal 5 5 12 4" xfId="48281"/>
    <cellStyle name="Normal 5 5 13" xfId="19076"/>
    <cellStyle name="Normal 5 5 13 2" xfId="48285"/>
    <cellStyle name="Normal 5 5 13 3" xfId="48286"/>
    <cellStyle name="Normal 5 5 13 4" xfId="48284"/>
    <cellStyle name="Normal 5 5 14" xfId="19077"/>
    <cellStyle name="Normal 5 5 14 2" xfId="48288"/>
    <cellStyle name="Normal 5 5 14 3" xfId="48289"/>
    <cellStyle name="Normal 5 5 14 4" xfId="48287"/>
    <cellStyle name="Normal 5 5 15" xfId="19078"/>
    <cellStyle name="Normal 5 5 15 2" xfId="48291"/>
    <cellStyle name="Normal 5 5 15 3" xfId="48292"/>
    <cellStyle name="Normal 5 5 15 4" xfId="48290"/>
    <cellStyle name="Normal 5 5 16" xfId="19079"/>
    <cellStyle name="Normal 5 5 16 2" xfId="48294"/>
    <cellStyle name="Normal 5 5 16 3" xfId="48295"/>
    <cellStyle name="Normal 5 5 16 4" xfId="48293"/>
    <cellStyle name="Normal 5 5 17" xfId="19080"/>
    <cellStyle name="Normal 5 5 17 2" xfId="48297"/>
    <cellStyle name="Normal 5 5 17 3" xfId="48298"/>
    <cellStyle name="Normal 5 5 17 4" xfId="48296"/>
    <cellStyle name="Normal 5 5 18" xfId="19081"/>
    <cellStyle name="Normal 5 5 18 2" xfId="48300"/>
    <cellStyle name="Normal 5 5 18 3" xfId="48301"/>
    <cellStyle name="Normal 5 5 18 4" xfId="48299"/>
    <cellStyle name="Normal 5 5 19" xfId="19082"/>
    <cellStyle name="Normal 5 5 19 2" xfId="48303"/>
    <cellStyle name="Normal 5 5 19 3" xfId="48304"/>
    <cellStyle name="Normal 5 5 19 4" xfId="48302"/>
    <cellStyle name="Normal 5 5 2" xfId="19083"/>
    <cellStyle name="Normal 5 5 2 2" xfId="48306"/>
    <cellStyle name="Normal 5 5 2 3" xfId="48307"/>
    <cellStyle name="Normal 5 5 2 4" xfId="48305"/>
    <cellStyle name="Normal 5 5 20" xfId="19084"/>
    <cellStyle name="Normal 5 5 20 2" xfId="48309"/>
    <cellStyle name="Normal 5 5 20 3" xfId="48310"/>
    <cellStyle name="Normal 5 5 20 4" xfId="48308"/>
    <cellStyle name="Normal 5 5 21" xfId="19085"/>
    <cellStyle name="Normal 5 5 21 2" xfId="48312"/>
    <cellStyle name="Normal 5 5 21 3" xfId="48313"/>
    <cellStyle name="Normal 5 5 21 4" xfId="48311"/>
    <cellStyle name="Normal 5 5 22" xfId="19086"/>
    <cellStyle name="Normal 5 5 22 2" xfId="48315"/>
    <cellStyle name="Normal 5 5 22 3" xfId="48316"/>
    <cellStyle name="Normal 5 5 22 4" xfId="48314"/>
    <cellStyle name="Normal 5 5 23" xfId="19087"/>
    <cellStyle name="Normal 5 5 23 2" xfId="48318"/>
    <cellStyle name="Normal 5 5 23 3" xfId="48319"/>
    <cellStyle name="Normal 5 5 23 4" xfId="48317"/>
    <cellStyle name="Normal 5 5 24" xfId="19088"/>
    <cellStyle name="Normal 5 5 24 2" xfId="48321"/>
    <cellStyle name="Normal 5 5 24 3" xfId="48322"/>
    <cellStyle name="Normal 5 5 24 4" xfId="48320"/>
    <cellStyle name="Normal 5 5 25" xfId="19089"/>
    <cellStyle name="Normal 5 5 25 2" xfId="48324"/>
    <cellStyle name="Normal 5 5 25 3" xfId="48325"/>
    <cellStyle name="Normal 5 5 25 4" xfId="48323"/>
    <cellStyle name="Normal 5 5 26" xfId="19090"/>
    <cellStyle name="Normal 5 5 26 2" xfId="48327"/>
    <cellStyle name="Normal 5 5 26 3" xfId="48328"/>
    <cellStyle name="Normal 5 5 26 4" xfId="48326"/>
    <cellStyle name="Normal 5 5 27" xfId="19091"/>
    <cellStyle name="Normal 5 5 27 2" xfId="48330"/>
    <cellStyle name="Normal 5 5 27 3" xfId="48331"/>
    <cellStyle name="Normal 5 5 27 4" xfId="48329"/>
    <cellStyle name="Normal 5 5 28" xfId="19092"/>
    <cellStyle name="Normal 5 5 28 2" xfId="48333"/>
    <cellStyle name="Normal 5 5 28 3" xfId="48334"/>
    <cellStyle name="Normal 5 5 28 4" xfId="48332"/>
    <cellStyle name="Normal 5 5 29" xfId="19093"/>
    <cellStyle name="Normal 5 5 29 2" xfId="48336"/>
    <cellStyle name="Normal 5 5 29 3" xfId="48337"/>
    <cellStyle name="Normal 5 5 29 4" xfId="48335"/>
    <cellStyle name="Normal 5 5 3" xfId="19094"/>
    <cellStyle name="Normal 5 5 3 2" xfId="48339"/>
    <cellStyle name="Normal 5 5 3 3" xfId="48340"/>
    <cellStyle name="Normal 5 5 3 4" xfId="48338"/>
    <cellStyle name="Normal 5 5 30" xfId="19095"/>
    <cellStyle name="Normal 5 5 30 2" xfId="48342"/>
    <cellStyle name="Normal 5 5 30 3" xfId="48343"/>
    <cellStyle name="Normal 5 5 30 4" xfId="48341"/>
    <cellStyle name="Normal 5 5 31" xfId="19096"/>
    <cellStyle name="Normal 5 5 31 2" xfId="48345"/>
    <cellStyle name="Normal 5 5 31 3" xfId="48346"/>
    <cellStyle name="Normal 5 5 31 4" xfId="48344"/>
    <cellStyle name="Normal 5 5 32" xfId="19097"/>
    <cellStyle name="Normal 5 5 32 2" xfId="48348"/>
    <cellStyle name="Normal 5 5 32 3" xfId="48349"/>
    <cellStyle name="Normal 5 5 32 4" xfId="48347"/>
    <cellStyle name="Normal 5 5 33" xfId="19098"/>
    <cellStyle name="Normal 5 5 33 2" xfId="48351"/>
    <cellStyle name="Normal 5 5 33 3" xfId="48352"/>
    <cellStyle name="Normal 5 5 33 4" xfId="48350"/>
    <cellStyle name="Normal 5 5 34" xfId="19099"/>
    <cellStyle name="Normal 5 5 34 2" xfId="48354"/>
    <cellStyle name="Normal 5 5 34 3" xfId="48355"/>
    <cellStyle name="Normal 5 5 34 4" xfId="48353"/>
    <cellStyle name="Normal 5 5 35" xfId="19100"/>
    <cellStyle name="Normal 5 5 35 2" xfId="48357"/>
    <cellStyle name="Normal 5 5 35 3" xfId="48358"/>
    <cellStyle name="Normal 5 5 35 4" xfId="48356"/>
    <cellStyle name="Normal 5 5 36" xfId="19101"/>
    <cellStyle name="Normal 5 5 36 2" xfId="48360"/>
    <cellStyle name="Normal 5 5 36 3" xfId="48361"/>
    <cellStyle name="Normal 5 5 36 4" xfId="48359"/>
    <cellStyle name="Normal 5 5 37" xfId="19102"/>
    <cellStyle name="Normal 5 5 37 2" xfId="48363"/>
    <cellStyle name="Normal 5 5 37 3" xfId="48364"/>
    <cellStyle name="Normal 5 5 37 4" xfId="48362"/>
    <cellStyle name="Normal 5 5 38" xfId="19103"/>
    <cellStyle name="Normal 5 5 38 2" xfId="48366"/>
    <cellStyle name="Normal 5 5 38 3" xfId="48367"/>
    <cellStyle name="Normal 5 5 38 4" xfId="48365"/>
    <cellStyle name="Normal 5 5 39" xfId="19104"/>
    <cellStyle name="Normal 5 5 39 2" xfId="48369"/>
    <cellStyle name="Normal 5 5 39 3" xfId="48370"/>
    <cellStyle name="Normal 5 5 39 4" xfId="48368"/>
    <cellStyle name="Normal 5 5 4" xfId="19105"/>
    <cellStyle name="Normal 5 5 4 2" xfId="48372"/>
    <cellStyle name="Normal 5 5 4 3" xfId="48373"/>
    <cellStyle name="Normal 5 5 4 4" xfId="48371"/>
    <cellStyle name="Normal 5 5 40" xfId="19106"/>
    <cellStyle name="Normal 5 5 40 2" xfId="48375"/>
    <cellStyle name="Normal 5 5 40 3" xfId="48376"/>
    <cellStyle name="Normal 5 5 40 4" xfId="48374"/>
    <cellStyle name="Normal 5 5 41" xfId="19107"/>
    <cellStyle name="Normal 5 5 41 2" xfId="48378"/>
    <cellStyle name="Normal 5 5 41 3" xfId="48379"/>
    <cellStyle name="Normal 5 5 41 4" xfId="48377"/>
    <cellStyle name="Normal 5 5 42" xfId="19108"/>
    <cellStyle name="Normal 5 5 42 2" xfId="48381"/>
    <cellStyle name="Normal 5 5 42 3" xfId="48382"/>
    <cellStyle name="Normal 5 5 42 4" xfId="48380"/>
    <cellStyle name="Normal 5 5 43" xfId="19109"/>
    <cellStyle name="Normal 5 5 43 2" xfId="48384"/>
    <cellStyle name="Normal 5 5 43 3" xfId="48385"/>
    <cellStyle name="Normal 5 5 43 4" xfId="48383"/>
    <cellStyle name="Normal 5 5 44" xfId="19110"/>
    <cellStyle name="Normal 5 5 44 2" xfId="48387"/>
    <cellStyle name="Normal 5 5 44 3" xfId="48388"/>
    <cellStyle name="Normal 5 5 44 4" xfId="48386"/>
    <cellStyle name="Normal 5 5 45" xfId="19111"/>
    <cellStyle name="Normal 5 5 45 2" xfId="48390"/>
    <cellStyle name="Normal 5 5 45 3" xfId="48391"/>
    <cellStyle name="Normal 5 5 45 4" xfId="48389"/>
    <cellStyle name="Normal 5 5 46" xfId="19112"/>
    <cellStyle name="Normal 5 5 46 2" xfId="48393"/>
    <cellStyle name="Normal 5 5 46 3" xfId="48394"/>
    <cellStyle name="Normal 5 5 46 4" xfId="48392"/>
    <cellStyle name="Normal 5 5 47" xfId="19113"/>
    <cellStyle name="Normal 5 5 47 2" xfId="48396"/>
    <cellStyle name="Normal 5 5 47 3" xfId="48397"/>
    <cellStyle name="Normal 5 5 47 4" xfId="48395"/>
    <cellStyle name="Normal 5 5 48" xfId="19114"/>
    <cellStyle name="Normal 5 5 48 2" xfId="48399"/>
    <cellStyle name="Normal 5 5 48 3" xfId="48400"/>
    <cellStyle name="Normal 5 5 48 4" xfId="48398"/>
    <cellStyle name="Normal 5 5 49" xfId="19115"/>
    <cellStyle name="Normal 5 5 49 2" xfId="48402"/>
    <cellStyle name="Normal 5 5 49 3" xfId="48403"/>
    <cellStyle name="Normal 5 5 49 4" xfId="48401"/>
    <cellStyle name="Normal 5 5 5" xfId="19116"/>
    <cellStyle name="Normal 5 5 5 2" xfId="48405"/>
    <cellStyle name="Normal 5 5 5 3" xfId="48406"/>
    <cellStyle name="Normal 5 5 5 4" xfId="48404"/>
    <cellStyle name="Normal 5 5 50" xfId="19117"/>
    <cellStyle name="Normal 5 5 50 2" xfId="48408"/>
    <cellStyle name="Normal 5 5 50 3" xfId="48409"/>
    <cellStyle name="Normal 5 5 50 4" xfId="48407"/>
    <cellStyle name="Normal 5 5 51" xfId="19118"/>
    <cellStyle name="Normal 5 5 51 2" xfId="48411"/>
    <cellStyle name="Normal 5 5 51 3" xfId="48412"/>
    <cellStyle name="Normal 5 5 51 4" xfId="48410"/>
    <cellStyle name="Normal 5 5 52" xfId="19119"/>
    <cellStyle name="Normal 5 5 52 2" xfId="48414"/>
    <cellStyle name="Normal 5 5 52 3" xfId="48415"/>
    <cellStyle name="Normal 5 5 52 4" xfId="48413"/>
    <cellStyle name="Normal 5 5 53" xfId="19120"/>
    <cellStyle name="Normal 5 5 53 2" xfId="48417"/>
    <cellStyle name="Normal 5 5 53 3" xfId="48418"/>
    <cellStyle name="Normal 5 5 53 4" xfId="48416"/>
    <cellStyle name="Normal 5 5 54" xfId="19121"/>
    <cellStyle name="Normal 5 5 54 2" xfId="48420"/>
    <cellStyle name="Normal 5 5 54 3" xfId="48421"/>
    <cellStyle name="Normal 5 5 54 4" xfId="48419"/>
    <cellStyle name="Normal 5 5 55" xfId="19122"/>
    <cellStyle name="Normal 5 5 55 2" xfId="48423"/>
    <cellStyle name="Normal 5 5 55 3" xfId="48424"/>
    <cellStyle name="Normal 5 5 55 4" xfId="48422"/>
    <cellStyle name="Normal 5 5 56" xfId="19123"/>
    <cellStyle name="Normal 5 5 56 2" xfId="48426"/>
    <cellStyle name="Normal 5 5 56 3" xfId="48427"/>
    <cellStyle name="Normal 5 5 56 4" xfId="48425"/>
    <cellStyle name="Normal 5 5 57" xfId="19124"/>
    <cellStyle name="Normal 5 5 57 2" xfId="48429"/>
    <cellStyle name="Normal 5 5 57 3" xfId="48430"/>
    <cellStyle name="Normal 5 5 57 4" xfId="48428"/>
    <cellStyle name="Normal 5 5 58" xfId="19125"/>
    <cellStyle name="Normal 5 5 58 2" xfId="48432"/>
    <cellStyle name="Normal 5 5 58 3" xfId="48433"/>
    <cellStyle name="Normal 5 5 58 4" xfId="48431"/>
    <cellStyle name="Normal 5 5 59" xfId="19126"/>
    <cellStyle name="Normal 5 5 59 2" xfId="48435"/>
    <cellStyle name="Normal 5 5 59 3" xfId="48436"/>
    <cellStyle name="Normal 5 5 59 4" xfId="48434"/>
    <cellStyle name="Normal 5 5 6" xfId="19127"/>
    <cellStyle name="Normal 5 5 6 2" xfId="48438"/>
    <cellStyle name="Normal 5 5 6 3" xfId="48439"/>
    <cellStyle name="Normal 5 5 6 4" xfId="48437"/>
    <cellStyle name="Normal 5 5 60" xfId="19128"/>
    <cellStyle name="Normal 5 5 60 2" xfId="48441"/>
    <cellStyle name="Normal 5 5 60 3" xfId="48442"/>
    <cellStyle name="Normal 5 5 60 4" xfId="48440"/>
    <cellStyle name="Normal 5 5 61" xfId="19129"/>
    <cellStyle name="Normal 5 5 61 2" xfId="48444"/>
    <cellStyle name="Normal 5 5 61 3" xfId="48445"/>
    <cellStyle name="Normal 5 5 61 4" xfId="48443"/>
    <cellStyle name="Normal 5 5 62" xfId="19130"/>
    <cellStyle name="Normal 5 5 62 2" xfId="48447"/>
    <cellStyle name="Normal 5 5 62 3" xfId="48448"/>
    <cellStyle name="Normal 5 5 62 4" xfId="48446"/>
    <cellStyle name="Normal 5 5 63" xfId="19131"/>
    <cellStyle name="Normal 5 5 63 2" xfId="48450"/>
    <cellStyle name="Normal 5 5 63 3" xfId="48451"/>
    <cellStyle name="Normal 5 5 63 4" xfId="48449"/>
    <cellStyle name="Normal 5 5 64" xfId="19132"/>
    <cellStyle name="Normal 5 5 64 2" xfId="48453"/>
    <cellStyle name="Normal 5 5 64 3" xfId="48454"/>
    <cellStyle name="Normal 5 5 64 4" xfId="48452"/>
    <cellStyle name="Normal 5 5 65" xfId="19133"/>
    <cellStyle name="Normal 5 5 65 2" xfId="48456"/>
    <cellStyle name="Normal 5 5 65 3" xfId="48457"/>
    <cellStyle name="Normal 5 5 65 4" xfId="48455"/>
    <cellStyle name="Normal 5 5 66" xfId="19134"/>
    <cellStyle name="Normal 5 5 66 2" xfId="48459"/>
    <cellStyle name="Normal 5 5 66 3" xfId="48460"/>
    <cellStyle name="Normal 5 5 66 4" xfId="48458"/>
    <cellStyle name="Normal 5 5 67" xfId="19135"/>
    <cellStyle name="Normal 5 5 67 2" xfId="48462"/>
    <cellStyle name="Normal 5 5 67 3" xfId="48463"/>
    <cellStyle name="Normal 5 5 67 4" xfId="48461"/>
    <cellStyle name="Normal 5 5 68" xfId="19136"/>
    <cellStyle name="Normal 5 5 68 2" xfId="48465"/>
    <cellStyle name="Normal 5 5 68 3" xfId="48466"/>
    <cellStyle name="Normal 5 5 68 4" xfId="48464"/>
    <cellStyle name="Normal 5 5 69" xfId="19137"/>
    <cellStyle name="Normal 5 5 69 2" xfId="48468"/>
    <cellStyle name="Normal 5 5 69 3" xfId="48469"/>
    <cellStyle name="Normal 5 5 69 4" xfId="48467"/>
    <cellStyle name="Normal 5 5 7" xfId="19138"/>
    <cellStyle name="Normal 5 5 7 2" xfId="48471"/>
    <cellStyle name="Normal 5 5 7 3" xfId="48472"/>
    <cellStyle name="Normal 5 5 7 4" xfId="48470"/>
    <cellStyle name="Normal 5 5 70" xfId="19139"/>
    <cellStyle name="Normal 5 5 70 2" xfId="48474"/>
    <cellStyle name="Normal 5 5 70 3" xfId="48475"/>
    <cellStyle name="Normal 5 5 70 4" xfId="48473"/>
    <cellStyle name="Normal 5 5 71" xfId="19140"/>
    <cellStyle name="Normal 5 5 71 2" xfId="48477"/>
    <cellStyle name="Normal 5 5 71 3" xfId="48478"/>
    <cellStyle name="Normal 5 5 71 4" xfId="48476"/>
    <cellStyle name="Normal 5 5 72" xfId="19141"/>
    <cellStyle name="Normal 5 5 72 2" xfId="48480"/>
    <cellStyle name="Normal 5 5 72 3" xfId="48481"/>
    <cellStyle name="Normal 5 5 72 4" xfId="48479"/>
    <cellStyle name="Normal 5 5 73" xfId="19142"/>
    <cellStyle name="Normal 5 5 73 2" xfId="48483"/>
    <cellStyle name="Normal 5 5 73 3" xfId="48484"/>
    <cellStyle name="Normal 5 5 73 4" xfId="48482"/>
    <cellStyle name="Normal 5 5 74" xfId="19143"/>
    <cellStyle name="Normal 5 5 74 2" xfId="48486"/>
    <cellStyle name="Normal 5 5 74 3" xfId="48487"/>
    <cellStyle name="Normal 5 5 74 4" xfId="48485"/>
    <cellStyle name="Normal 5 5 75" xfId="19144"/>
    <cellStyle name="Normal 5 5 75 2" xfId="48489"/>
    <cellStyle name="Normal 5 5 75 3" xfId="48490"/>
    <cellStyle name="Normal 5 5 75 4" xfId="48488"/>
    <cellStyle name="Normal 5 5 76" xfId="19145"/>
    <cellStyle name="Normal 5 5 76 2" xfId="48492"/>
    <cellStyle name="Normal 5 5 76 3" xfId="48493"/>
    <cellStyle name="Normal 5 5 76 4" xfId="48491"/>
    <cellStyle name="Normal 5 5 77" xfId="19146"/>
    <cellStyle name="Normal 5 5 77 2" xfId="48495"/>
    <cellStyle name="Normal 5 5 77 3" xfId="48496"/>
    <cellStyle name="Normal 5 5 77 4" xfId="48494"/>
    <cellStyle name="Normal 5 5 78" xfId="19147"/>
    <cellStyle name="Normal 5 5 78 2" xfId="48498"/>
    <cellStyle name="Normal 5 5 78 3" xfId="48499"/>
    <cellStyle name="Normal 5 5 78 4" xfId="48497"/>
    <cellStyle name="Normal 5 5 79" xfId="19148"/>
    <cellStyle name="Normal 5 5 79 2" xfId="48501"/>
    <cellStyle name="Normal 5 5 79 3" xfId="48502"/>
    <cellStyle name="Normal 5 5 79 4" xfId="48500"/>
    <cellStyle name="Normal 5 5 8" xfId="19149"/>
    <cellStyle name="Normal 5 5 8 2" xfId="48504"/>
    <cellStyle name="Normal 5 5 8 3" xfId="48505"/>
    <cellStyle name="Normal 5 5 8 4" xfId="48503"/>
    <cellStyle name="Normal 5 5 80" xfId="19150"/>
    <cellStyle name="Normal 5 5 80 2" xfId="48507"/>
    <cellStyle name="Normal 5 5 80 3" xfId="48508"/>
    <cellStyle name="Normal 5 5 80 4" xfId="48506"/>
    <cellStyle name="Normal 5 5 81" xfId="19151"/>
    <cellStyle name="Normal 5 5 81 2" xfId="48510"/>
    <cellStyle name="Normal 5 5 81 3" xfId="48511"/>
    <cellStyle name="Normal 5 5 81 4" xfId="48509"/>
    <cellStyle name="Normal 5 5 82" xfId="19152"/>
    <cellStyle name="Normal 5 5 82 2" xfId="48513"/>
    <cellStyle name="Normal 5 5 82 3" xfId="48514"/>
    <cellStyle name="Normal 5 5 82 4" xfId="48512"/>
    <cellStyle name="Normal 5 5 83" xfId="19153"/>
    <cellStyle name="Normal 5 5 83 2" xfId="48516"/>
    <cellStyle name="Normal 5 5 83 3" xfId="48517"/>
    <cellStyle name="Normal 5 5 83 4" xfId="48515"/>
    <cellStyle name="Normal 5 5 84" xfId="19154"/>
    <cellStyle name="Normal 5 5 84 2" xfId="48519"/>
    <cellStyle name="Normal 5 5 84 3" xfId="48520"/>
    <cellStyle name="Normal 5 5 84 4" xfId="48518"/>
    <cellStyle name="Normal 5 5 85" xfId="19155"/>
    <cellStyle name="Normal 5 5 85 2" xfId="48522"/>
    <cellStyle name="Normal 5 5 85 3" xfId="48523"/>
    <cellStyle name="Normal 5 5 85 4" xfId="48521"/>
    <cellStyle name="Normal 5 5 86" xfId="19156"/>
    <cellStyle name="Normal 5 5 86 2" xfId="48525"/>
    <cellStyle name="Normal 5 5 86 3" xfId="48526"/>
    <cellStyle name="Normal 5 5 86 4" xfId="48524"/>
    <cellStyle name="Normal 5 5 87" xfId="19157"/>
    <cellStyle name="Normal 5 5 87 2" xfId="48528"/>
    <cellStyle name="Normal 5 5 87 3" xfId="48529"/>
    <cellStyle name="Normal 5 5 87 4" xfId="48527"/>
    <cellStyle name="Normal 5 5 88" xfId="19158"/>
    <cellStyle name="Normal 5 5 88 2" xfId="48531"/>
    <cellStyle name="Normal 5 5 88 3" xfId="48532"/>
    <cellStyle name="Normal 5 5 88 4" xfId="48530"/>
    <cellStyle name="Normal 5 5 89" xfId="19159"/>
    <cellStyle name="Normal 5 5 89 2" xfId="48534"/>
    <cellStyle name="Normal 5 5 89 3" xfId="48535"/>
    <cellStyle name="Normal 5 5 89 4" xfId="48533"/>
    <cellStyle name="Normal 5 5 9" xfId="19160"/>
    <cellStyle name="Normal 5 5 9 2" xfId="48537"/>
    <cellStyle name="Normal 5 5 9 3" xfId="48538"/>
    <cellStyle name="Normal 5 5 9 4" xfId="48536"/>
    <cellStyle name="Normal 5 5 90" xfId="19161"/>
    <cellStyle name="Normal 5 5 90 2" xfId="48540"/>
    <cellStyle name="Normal 5 5 90 3" xfId="48541"/>
    <cellStyle name="Normal 5 5 90 4" xfId="48539"/>
    <cellStyle name="Normal 5 5 91" xfId="19162"/>
    <cellStyle name="Normal 5 5 91 2" xfId="48543"/>
    <cellStyle name="Normal 5 5 91 3" xfId="48544"/>
    <cellStyle name="Normal 5 5 91 4" xfId="48542"/>
    <cellStyle name="Normal 5 5 92" xfId="19163"/>
    <cellStyle name="Normal 5 5 92 2" xfId="48546"/>
    <cellStyle name="Normal 5 5 92 3" xfId="48547"/>
    <cellStyle name="Normal 5 5 92 4" xfId="48545"/>
    <cellStyle name="Normal 5 5 93" xfId="19164"/>
    <cellStyle name="Normal 5 5 93 2" xfId="48549"/>
    <cellStyle name="Normal 5 5 93 3" xfId="48550"/>
    <cellStyle name="Normal 5 5 93 4" xfId="48548"/>
    <cellStyle name="Normal 5 5 94" xfId="48551"/>
    <cellStyle name="Normal 5 5 95" xfId="48552"/>
    <cellStyle name="Normal 5 5 96" xfId="48553"/>
    <cellStyle name="Normal 5 5 97" xfId="25960"/>
    <cellStyle name="Normal 5 5 98" xfId="22399"/>
    <cellStyle name="Normal 5 5_PORTFOLIO" xfId="59219"/>
    <cellStyle name="Normal 5 50" xfId="19165"/>
    <cellStyle name="Normal 5 50 2" xfId="48555"/>
    <cellStyle name="Normal 5 50 3" xfId="48556"/>
    <cellStyle name="Normal 5 50 4" xfId="48554"/>
    <cellStyle name="Normal 5 51" xfId="19166"/>
    <cellStyle name="Normal 5 51 2" xfId="48558"/>
    <cellStyle name="Normal 5 51 3" xfId="48559"/>
    <cellStyle name="Normal 5 51 4" xfId="48557"/>
    <cellStyle name="Normal 5 52" xfId="19167"/>
    <cellStyle name="Normal 5 52 2" xfId="48561"/>
    <cellStyle name="Normal 5 52 3" xfId="48562"/>
    <cellStyle name="Normal 5 52 4" xfId="48560"/>
    <cellStyle name="Normal 5 53" xfId="19168"/>
    <cellStyle name="Normal 5 53 2" xfId="48564"/>
    <cellStyle name="Normal 5 53 3" xfId="48565"/>
    <cellStyle name="Normal 5 53 4" xfId="48563"/>
    <cellStyle name="Normal 5 54" xfId="19169"/>
    <cellStyle name="Normal 5 54 2" xfId="48567"/>
    <cellStyle name="Normal 5 54 3" xfId="48568"/>
    <cellStyle name="Normal 5 54 4" xfId="48566"/>
    <cellStyle name="Normal 5 55" xfId="19170"/>
    <cellStyle name="Normal 5 55 2" xfId="48570"/>
    <cellStyle name="Normal 5 55 3" xfId="48571"/>
    <cellStyle name="Normal 5 55 4" xfId="48569"/>
    <cellStyle name="Normal 5 56" xfId="19171"/>
    <cellStyle name="Normal 5 56 2" xfId="48573"/>
    <cellStyle name="Normal 5 56 3" xfId="48574"/>
    <cellStyle name="Normal 5 56 4" xfId="48572"/>
    <cellStyle name="Normal 5 57" xfId="19172"/>
    <cellStyle name="Normal 5 57 2" xfId="48576"/>
    <cellStyle name="Normal 5 57 3" xfId="48577"/>
    <cellStyle name="Normal 5 57 4" xfId="48575"/>
    <cellStyle name="Normal 5 58" xfId="19173"/>
    <cellStyle name="Normal 5 58 2" xfId="48579"/>
    <cellStyle name="Normal 5 58 3" xfId="48580"/>
    <cellStyle name="Normal 5 58 4" xfId="48578"/>
    <cellStyle name="Normal 5 59" xfId="19174"/>
    <cellStyle name="Normal 5 59 2" xfId="48582"/>
    <cellStyle name="Normal 5 59 3" xfId="48583"/>
    <cellStyle name="Normal 5 59 4" xfId="48581"/>
    <cellStyle name="Normal 5 6" xfId="19175"/>
    <cellStyle name="Normal 5 6 2" xfId="19176"/>
    <cellStyle name="Normal 5 6 2 2" xfId="48585"/>
    <cellStyle name="Normal 5 6 2 3" xfId="48586"/>
    <cellStyle name="Normal 5 6 2 4" xfId="48584"/>
    <cellStyle name="Normal 5 6 3" xfId="48587"/>
    <cellStyle name="Normal 5 6 4" xfId="48588"/>
    <cellStyle name="Normal 5 6 5" xfId="48589"/>
    <cellStyle name="Normal 5 6_PORTFOLIO" xfId="59220"/>
    <cellStyle name="Normal 5 60" xfId="19177"/>
    <cellStyle name="Normal 5 60 2" xfId="48591"/>
    <cellStyle name="Normal 5 60 3" xfId="48592"/>
    <cellStyle name="Normal 5 60 4" xfId="48590"/>
    <cellStyle name="Normal 5 61" xfId="19178"/>
    <cellStyle name="Normal 5 61 2" xfId="48594"/>
    <cellStyle name="Normal 5 61 3" xfId="48595"/>
    <cellStyle name="Normal 5 61 4" xfId="48593"/>
    <cellStyle name="Normal 5 62" xfId="19179"/>
    <cellStyle name="Normal 5 62 2" xfId="48597"/>
    <cellStyle name="Normal 5 62 3" xfId="48598"/>
    <cellStyle name="Normal 5 62 4" xfId="48596"/>
    <cellStyle name="Normal 5 63" xfId="19180"/>
    <cellStyle name="Normal 5 63 2" xfId="48600"/>
    <cellStyle name="Normal 5 63 3" xfId="48601"/>
    <cellStyle name="Normal 5 63 4" xfId="48599"/>
    <cellStyle name="Normal 5 64" xfId="19181"/>
    <cellStyle name="Normal 5 64 2" xfId="48603"/>
    <cellStyle name="Normal 5 64 3" xfId="48604"/>
    <cellStyle name="Normal 5 64 4" xfId="48602"/>
    <cellStyle name="Normal 5 65" xfId="19182"/>
    <cellStyle name="Normal 5 65 2" xfId="48606"/>
    <cellStyle name="Normal 5 65 3" xfId="48607"/>
    <cellStyle name="Normal 5 65 4" xfId="48605"/>
    <cellStyle name="Normal 5 66" xfId="19183"/>
    <cellStyle name="Normal 5 66 2" xfId="48609"/>
    <cellStyle name="Normal 5 66 3" xfId="48610"/>
    <cellStyle name="Normal 5 66 4" xfId="48608"/>
    <cellStyle name="Normal 5 67" xfId="19184"/>
    <cellStyle name="Normal 5 67 2" xfId="48612"/>
    <cellStyle name="Normal 5 67 3" xfId="48613"/>
    <cellStyle name="Normal 5 67 4" xfId="48611"/>
    <cellStyle name="Normal 5 68" xfId="19185"/>
    <cellStyle name="Normal 5 68 2" xfId="48615"/>
    <cellStyle name="Normal 5 68 3" xfId="48616"/>
    <cellStyle name="Normal 5 68 4" xfId="48614"/>
    <cellStyle name="Normal 5 69" xfId="19186"/>
    <cellStyle name="Normal 5 69 2" xfId="48618"/>
    <cellStyle name="Normal 5 69 3" xfId="48619"/>
    <cellStyle name="Normal 5 69 4" xfId="48617"/>
    <cellStyle name="Normal 5 7" xfId="19187"/>
    <cellStyle name="Normal 5 7 2" xfId="19188"/>
    <cellStyle name="Normal 5 7 2 2" xfId="48621"/>
    <cellStyle name="Normal 5 7 2 3" xfId="48622"/>
    <cellStyle name="Normal 5 7 2 4" xfId="48620"/>
    <cellStyle name="Normal 5 7 3" xfId="48623"/>
    <cellStyle name="Normal 5 7 4" xfId="48624"/>
    <cellStyle name="Normal 5 7_PORTFOLIO" xfId="59221"/>
    <cellStyle name="Normal 5 70" xfId="19189"/>
    <cellStyle name="Normal 5 70 2" xfId="48626"/>
    <cellStyle name="Normal 5 70 3" xfId="48627"/>
    <cellStyle name="Normal 5 70 4" xfId="48625"/>
    <cellStyle name="Normal 5 71" xfId="19190"/>
    <cellStyle name="Normal 5 71 2" xfId="48629"/>
    <cellStyle name="Normal 5 71 3" xfId="48630"/>
    <cellStyle name="Normal 5 71 4" xfId="48628"/>
    <cellStyle name="Normal 5 72" xfId="19191"/>
    <cellStyle name="Normal 5 72 2" xfId="48632"/>
    <cellStyle name="Normal 5 72 3" xfId="48633"/>
    <cellStyle name="Normal 5 72 4" xfId="48631"/>
    <cellStyle name="Normal 5 73" xfId="19192"/>
    <cellStyle name="Normal 5 73 2" xfId="48635"/>
    <cellStyle name="Normal 5 73 3" xfId="48636"/>
    <cellStyle name="Normal 5 73 4" xfId="48634"/>
    <cellStyle name="Normal 5 74" xfId="19193"/>
    <cellStyle name="Normal 5 74 2" xfId="48638"/>
    <cellStyle name="Normal 5 74 3" xfId="48639"/>
    <cellStyle name="Normal 5 74 4" xfId="48637"/>
    <cellStyle name="Normal 5 75" xfId="19194"/>
    <cellStyle name="Normal 5 75 2" xfId="48641"/>
    <cellStyle name="Normal 5 75 3" xfId="48642"/>
    <cellStyle name="Normal 5 75 4" xfId="48640"/>
    <cellStyle name="Normal 5 76" xfId="19195"/>
    <cellStyle name="Normal 5 76 2" xfId="48644"/>
    <cellStyle name="Normal 5 76 3" xfId="48645"/>
    <cellStyle name="Normal 5 76 4" xfId="48643"/>
    <cellStyle name="Normal 5 77" xfId="19196"/>
    <cellStyle name="Normal 5 77 2" xfId="48647"/>
    <cellStyle name="Normal 5 77 3" xfId="48648"/>
    <cellStyle name="Normal 5 77 4" xfId="48646"/>
    <cellStyle name="Normal 5 78" xfId="19197"/>
    <cellStyle name="Normal 5 78 2" xfId="48650"/>
    <cellStyle name="Normal 5 78 3" xfId="48651"/>
    <cellStyle name="Normal 5 78 4" xfId="48649"/>
    <cellStyle name="Normal 5 79" xfId="19198"/>
    <cellStyle name="Normal 5 79 2" xfId="48653"/>
    <cellStyle name="Normal 5 79 3" xfId="48654"/>
    <cellStyle name="Normal 5 79 4" xfId="48652"/>
    <cellStyle name="Normal 5 8" xfId="19199"/>
    <cellStyle name="Normal 5 8 2" xfId="19200"/>
    <cellStyle name="Normal 5 8 2 2" xfId="48656"/>
    <cellStyle name="Normal 5 8 2 3" xfId="48657"/>
    <cellStyle name="Normal 5 8 2 4" xfId="48655"/>
    <cellStyle name="Normal 5 8 3" xfId="48658"/>
    <cellStyle name="Normal 5 8 4" xfId="48659"/>
    <cellStyle name="Normal 5 8_PORTFOLIO" xfId="59222"/>
    <cellStyle name="Normal 5 80" xfId="19201"/>
    <cellStyle name="Normal 5 80 2" xfId="48661"/>
    <cellStyle name="Normal 5 80 3" xfId="48662"/>
    <cellStyle name="Normal 5 80 4" xfId="48660"/>
    <cellStyle name="Normal 5 81" xfId="19202"/>
    <cellStyle name="Normal 5 81 2" xfId="48664"/>
    <cellStyle name="Normal 5 81 3" xfId="48665"/>
    <cellStyle name="Normal 5 81 4" xfId="48663"/>
    <cellStyle name="Normal 5 82" xfId="19203"/>
    <cellStyle name="Normal 5 82 2" xfId="48667"/>
    <cellStyle name="Normal 5 82 3" xfId="48668"/>
    <cellStyle name="Normal 5 82 4" xfId="48666"/>
    <cellStyle name="Normal 5 83" xfId="19204"/>
    <cellStyle name="Normal 5 83 2" xfId="48670"/>
    <cellStyle name="Normal 5 83 3" xfId="48671"/>
    <cellStyle name="Normal 5 83 4" xfId="48669"/>
    <cellStyle name="Normal 5 84" xfId="19205"/>
    <cellStyle name="Normal 5 84 2" xfId="48673"/>
    <cellStyle name="Normal 5 84 3" xfId="48674"/>
    <cellStyle name="Normal 5 84 4" xfId="48672"/>
    <cellStyle name="Normal 5 85" xfId="19206"/>
    <cellStyle name="Normal 5 85 2" xfId="48676"/>
    <cellStyle name="Normal 5 85 3" xfId="48677"/>
    <cellStyle name="Normal 5 85 4" xfId="48675"/>
    <cellStyle name="Normal 5 86" xfId="19207"/>
    <cellStyle name="Normal 5 86 2" xfId="48679"/>
    <cellStyle name="Normal 5 86 3" xfId="48680"/>
    <cellStyle name="Normal 5 86 4" xfId="48678"/>
    <cellStyle name="Normal 5 87" xfId="19208"/>
    <cellStyle name="Normal 5 87 2" xfId="48682"/>
    <cellStyle name="Normal 5 87 3" xfId="48683"/>
    <cellStyle name="Normal 5 87 4" xfId="48681"/>
    <cellStyle name="Normal 5 88" xfId="19209"/>
    <cellStyle name="Normal 5 88 2" xfId="48685"/>
    <cellStyle name="Normal 5 88 3" xfId="48686"/>
    <cellStyle name="Normal 5 88 4" xfId="48684"/>
    <cellStyle name="Normal 5 89" xfId="19210"/>
    <cellStyle name="Normal 5 89 2" xfId="48688"/>
    <cellStyle name="Normal 5 89 3" xfId="48689"/>
    <cellStyle name="Normal 5 89 4" xfId="48687"/>
    <cellStyle name="Normal 5 9" xfId="19211"/>
    <cellStyle name="Normal 5 9 2" xfId="19212"/>
    <cellStyle name="Normal 5 9 2 2" xfId="48691"/>
    <cellStyle name="Normal 5 9 2 3" xfId="48692"/>
    <cellStyle name="Normal 5 9 2 4" xfId="48690"/>
    <cellStyle name="Normal 5 9 3" xfId="48693"/>
    <cellStyle name="Normal 5 9 4" xfId="48694"/>
    <cellStyle name="Normal 5 9_PORTFOLIO" xfId="59223"/>
    <cellStyle name="Normal 5 90" xfId="19213"/>
    <cellStyle name="Normal 5 90 2" xfId="48696"/>
    <cellStyle name="Normal 5 90 3" xfId="48697"/>
    <cellStyle name="Normal 5 90 4" xfId="48695"/>
    <cellStyle name="Normal 5 91" xfId="19214"/>
    <cellStyle name="Normal 5 91 2" xfId="48699"/>
    <cellStyle name="Normal 5 91 3" xfId="48700"/>
    <cellStyle name="Normal 5 91 4" xfId="48698"/>
    <cellStyle name="Normal 5 92" xfId="19215"/>
    <cellStyle name="Normal 5 92 2" xfId="48702"/>
    <cellStyle name="Normal 5 92 3" xfId="48703"/>
    <cellStyle name="Normal 5 92 4" xfId="48701"/>
    <cellStyle name="Normal 5 93" xfId="19216"/>
    <cellStyle name="Normal 5 93 2" xfId="48705"/>
    <cellStyle name="Normal 5 93 3" xfId="48706"/>
    <cellStyle name="Normal 5 93 4" xfId="48704"/>
    <cellStyle name="Normal 5 94" xfId="19217"/>
    <cellStyle name="Normal 5 94 2" xfId="48708"/>
    <cellStyle name="Normal 5 94 3" xfId="48709"/>
    <cellStyle name="Normal 5 94 4" xfId="48707"/>
    <cellStyle name="Normal 5 95" xfId="19218"/>
    <cellStyle name="Normal 5 95 2" xfId="48711"/>
    <cellStyle name="Normal 5 95 3" xfId="48712"/>
    <cellStyle name="Normal 5 95 4" xfId="48710"/>
    <cellStyle name="Normal 5 96" xfId="19219"/>
    <cellStyle name="Normal 5 96 2" xfId="48714"/>
    <cellStyle name="Normal 5 96 3" xfId="48715"/>
    <cellStyle name="Normal 5 96 4" xfId="48713"/>
    <cellStyle name="Normal 5 97" xfId="19220"/>
    <cellStyle name="Normal 5 97 2" xfId="48717"/>
    <cellStyle name="Normal 5 97 3" xfId="48718"/>
    <cellStyle name="Normal 5 97 4" xfId="48716"/>
    <cellStyle name="Normal 5 98" xfId="19221"/>
    <cellStyle name="Normal 5 98 2" xfId="48720"/>
    <cellStyle name="Normal 5 98 3" xfId="48721"/>
    <cellStyle name="Normal 5 98 4" xfId="48719"/>
    <cellStyle name="Normal 5 99" xfId="19222"/>
    <cellStyle name="Normal 5 99 2" xfId="48723"/>
    <cellStyle name="Normal 5 99 3" xfId="48724"/>
    <cellStyle name="Normal 5 99 4" xfId="48722"/>
    <cellStyle name="Normal 5_PORTFOLIO" xfId="59224"/>
    <cellStyle name="Normal 50" xfId="19223"/>
    <cellStyle name="Normal 50 10" xfId="48725"/>
    <cellStyle name="Normal 50 11" xfId="48726"/>
    <cellStyle name="Normal 50 12" xfId="48727"/>
    <cellStyle name="Normal 50 13" xfId="48728"/>
    <cellStyle name="Normal 50 14" xfId="48729"/>
    <cellStyle name="Normal 50 15" xfId="48730"/>
    <cellStyle name="Normal 50 16" xfId="48731"/>
    <cellStyle name="Normal 50 17" xfId="48732"/>
    <cellStyle name="Normal 50 18" xfId="48733"/>
    <cellStyle name="Normal 50 2" xfId="19224"/>
    <cellStyle name="Normal 50 2 2" xfId="19225"/>
    <cellStyle name="Normal 50 2 2 2" xfId="19226"/>
    <cellStyle name="Normal 50 2 2 3" xfId="19227"/>
    <cellStyle name="Normal 50 2 2 4" xfId="19228"/>
    <cellStyle name="Normal 50 2 2 5" xfId="48735"/>
    <cellStyle name="Normal 50 2 3" xfId="19229"/>
    <cellStyle name="Normal 50 2 3 2" xfId="48736"/>
    <cellStyle name="Normal 50 2 4" xfId="19230"/>
    <cellStyle name="Normal 50 2 5" xfId="19231"/>
    <cellStyle name="Normal 50 2 6" xfId="48734"/>
    <cellStyle name="Normal 50 3" xfId="19232"/>
    <cellStyle name="Normal 50 3 2" xfId="48738"/>
    <cellStyle name="Normal 50 3 3" xfId="48739"/>
    <cellStyle name="Normal 50 3 4" xfId="48740"/>
    <cellStyle name="Normal 50 3 5" xfId="48737"/>
    <cellStyle name="Normal 50 4" xfId="19233"/>
    <cellStyle name="Normal 50 4 2" xfId="19234"/>
    <cellStyle name="Normal 50 4 2 2" xfId="48742"/>
    <cellStyle name="Normal 50 4 3" xfId="19235"/>
    <cellStyle name="Normal 50 4 4" xfId="19236"/>
    <cellStyle name="Normal 50 4 5" xfId="48741"/>
    <cellStyle name="Normal 50 5" xfId="19237"/>
    <cellStyle name="Normal 50 5 2" xfId="48743"/>
    <cellStyle name="Normal 50 6" xfId="19238"/>
    <cellStyle name="Normal 50 6 2" xfId="48744"/>
    <cellStyle name="Normal 50 7" xfId="19239"/>
    <cellStyle name="Normal 50 7 2" xfId="48745"/>
    <cellStyle name="Normal 50 8" xfId="48746"/>
    <cellStyle name="Normal 50 9" xfId="48747"/>
    <cellStyle name="Normal 51" xfId="19240"/>
    <cellStyle name="Normal 51 2" xfId="19241"/>
    <cellStyle name="Normal 51 2 2" xfId="19242"/>
    <cellStyle name="Normal 51 2 2 2" xfId="19243"/>
    <cellStyle name="Normal 51 2 2 3" xfId="19244"/>
    <cellStyle name="Normal 51 2 2 4" xfId="19245"/>
    <cellStyle name="Normal 51 2 2 5" xfId="48749"/>
    <cellStyle name="Normal 51 2 3" xfId="19246"/>
    <cellStyle name="Normal 51 2 3 2" xfId="48750"/>
    <cellStyle name="Normal 51 2 4" xfId="19247"/>
    <cellStyle name="Normal 51 2 5" xfId="19248"/>
    <cellStyle name="Normal 51 2 6" xfId="48748"/>
    <cellStyle name="Normal 51 3" xfId="19249"/>
    <cellStyle name="Normal 51 3 2" xfId="48752"/>
    <cellStyle name="Normal 51 3 3" xfId="48753"/>
    <cellStyle name="Normal 51 3 4" xfId="48751"/>
    <cellStyle name="Normal 51 4" xfId="19250"/>
    <cellStyle name="Normal 51 4 2" xfId="19251"/>
    <cellStyle name="Normal 51 4 3" xfId="19252"/>
    <cellStyle name="Normal 51 4 4" xfId="19253"/>
    <cellStyle name="Normal 51 4 5" xfId="48754"/>
    <cellStyle name="Normal 51 5" xfId="19254"/>
    <cellStyle name="Normal 51 6" xfId="19255"/>
    <cellStyle name="Normal 51 6 2" xfId="48755"/>
    <cellStyle name="Normal 51 7" xfId="19256"/>
    <cellStyle name="Normal 51 7 2" xfId="48756"/>
    <cellStyle name="Normal 52" xfId="19257"/>
    <cellStyle name="Normal 52 2" xfId="48757"/>
    <cellStyle name="Normal 52 2 2" xfId="48758"/>
    <cellStyle name="Normal 52 2 3" xfId="48759"/>
    <cellStyle name="Normal 52 3" xfId="48760"/>
    <cellStyle name="Normal 52 4" xfId="48761"/>
    <cellStyle name="Normal 52 5" xfId="48762"/>
    <cellStyle name="Normal 52 6" xfId="24242"/>
    <cellStyle name="Normal 53" xfId="19258"/>
    <cellStyle name="Normal 53 2" xfId="48763"/>
    <cellStyle name="Normal 53 2 2" xfId="48764"/>
    <cellStyle name="Normal 53 2 3" xfId="48765"/>
    <cellStyle name="Normal 53 3" xfId="48766"/>
    <cellStyle name="Normal 53 4" xfId="48767"/>
    <cellStyle name="Normal 53 5" xfId="48768"/>
    <cellStyle name="Normal 53 6" xfId="24241"/>
    <cellStyle name="Normal 54" xfId="19259"/>
    <cellStyle name="Normal 54 2" xfId="48769"/>
    <cellStyle name="Normal 54 2 2" xfId="48770"/>
    <cellStyle name="Normal 54 2 3" xfId="48771"/>
    <cellStyle name="Normal 54 3" xfId="48772"/>
    <cellStyle name="Normal 54 4" xfId="48773"/>
    <cellStyle name="Normal 54 5" xfId="48774"/>
    <cellStyle name="Normal 54 6" xfId="24243"/>
    <cellStyle name="Normal 55" xfId="19260"/>
    <cellStyle name="Normal 55 10" xfId="48775"/>
    <cellStyle name="Normal 55 11" xfId="48776"/>
    <cellStyle name="Normal 55 12" xfId="48777"/>
    <cellStyle name="Normal 55 13" xfId="48778"/>
    <cellStyle name="Normal 55 14" xfId="48779"/>
    <cellStyle name="Normal 55 15" xfId="48780"/>
    <cellStyle name="Normal 55 16" xfId="48781"/>
    <cellStyle name="Normal 55 17" xfId="48782"/>
    <cellStyle name="Normal 55 18" xfId="48783"/>
    <cellStyle name="Normal 55 2" xfId="19261"/>
    <cellStyle name="Normal 55 2 2" xfId="19262"/>
    <cellStyle name="Normal 55 2 2 2" xfId="19263"/>
    <cellStyle name="Normal 55 2 2 3" xfId="19264"/>
    <cellStyle name="Normal 55 2 2 4" xfId="19265"/>
    <cellStyle name="Normal 55 2 2 5" xfId="48785"/>
    <cellStyle name="Normal 55 2 3" xfId="19266"/>
    <cellStyle name="Normal 55 2 3 2" xfId="48786"/>
    <cellStyle name="Normal 55 2 4" xfId="19267"/>
    <cellStyle name="Normal 55 2 5" xfId="19268"/>
    <cellStyle name="Normal 55 2 6" xfId="48784"/>
    <cellStyle name="Normal 55 3" xfId="19269"/>
    <cellStyle name="Normal 55 3 2" xfId="48787"/>
    <cellStyle name="Normal 55 3 3" xfId="48788"/>
    <cellStyle name="Normal 55 4" xfId="19270"/>
    <cellStyle name="Normal 55 4 2" xfId="19271"/>
    <cellStyle name="Normal 55 4 3" xfId="19272"/>
    <cellStyle name="Normal 55 4 4" xfId="19273"/>
    <cellStyle name="Normal 55 4 5" xfId="48789"/>
    <cellStyle name="Normal 55 5" xfId="19274"/>
    <cellStyle name="Normal 55 5 2" xfId="48790"/>
    <cellStyle name="Normal 55 6" xfId="19275"/>
    <cellStyle name="Normal 55 6 2" xfId="48791"/>
    <cellStyle name="Normal 55 7" xfId="19276"/>
    <cellStyle name="Normal 55 7 2" xfId="48792"/>
    <cellStyle name="Normal 55 8" xfId="48793"/>
    <cellStyle name="Normal 55 9" xfId="48794"/>
    <cellStyle name="Normal 56" xfId="19277"/>
    <cellStyle name="Normal 56 2" xfId="19278"/>
    <cellStyle name="Normal 56 2 2" xfId="19279"/>
    <cellStyle name="Normal 56 2 2 2" xfId="19280"/>
    <cellStyle name="Normal 56 2 2 3" xfId="19281"/>
    <cellStyle name="Normal 56 2 2 4" xfId="19282"/>
    <cellStyle name="Normal 56 2 2 5" xfId="48796"/>
    <cellStyle name="Normal 56 2 3" xfId="19283"/>
    <cellStyle name="Normal 56 2 3 2" xfId="48797"/>
    <cellStyle name="Normal 56 2 4" xfId="19284"/>
    <cellStyle name="Normal 56 2 5" xfId="19285"/>
    <cellStyle name="Normal 56 2 6" xfId="48795"/>
    <cellStyle name="Normal 56 3" xfId="19286"/>
    <cellStyle name="Normal 56 3 2" xfId="48799"/>
    <cellStyle name="Normal 56 3 3" xfId="48800"/>
    <cellStyle name="Normal 56 3 4" xfId="48798"/>
    <cellStyle name="Normal 56 4" xfId="19287"/>
    <cellStyle name="Normal 56 4 2" xfId="19288"/>
    <cellStyle name="Normal 56 4 3" xfId="19289"/>
    <cellStyle name="Normal 56 4 4" xfId="19290"/>
    <cellStyle name="Normal 56 4 5" xfId="48801"/>
    <cellStyle name="Normal 56 5" xfId="19291"/>
    <cellStyle name="Normal 56 6" xfId="19292"/>
    <cellStyle name="Normal 56 6 2" xfId="48802"/>
    <cellStyle name="Normal 56 7" xfId="19293"/>
    <cellStyle name="Normal 56 7 2" xfId="48803"/>
    <cellStyle name="Normal 57" xfId="19294"/>
    <cellStyle name="Normal 57 2" xfId="19295"/>
    <cellStyle name="Normal 57 2 2" xfId="48805"/>
    <cellStyle name="Normal 57 2 3" xfId="48806"/>
    <cellStyle name="Normal 57 2 4" xfId="48804"/>
    <cellStyle name="Normal 57 3" xfId="48807"/>
    <cellStyle name="Normal 57 4" xfId="48808"/>
    <cellStyle name="Normal 57 5" xfId="48809"/>
    <cellStyle name="Normal 57 6" xfId="24244"/>
    <cellStyle name="Normal 58" xfId="19296"/>
    <cellStyle name="Normal 58 2" xfId="19297"/>
    <cellStyle name="Normal 58 2 2" xfId="48811"/>
    <cellStyle name="Normal 58 2 3" xfId="48812"/>
    <cellStyle name="Normal 58 2 4" xfId="48810"/>
    <cellStyle name="Normal 58 3" xfId="19298"/>
    <cellStyle name="Normal 58 3 2" xfId="48813"/>
    <cellStyle name="Normal 58 4" xfId="19299"/>
    <cellStyle name="Normal 58 4 2" xfId="48814"/>
    <cellStyle name="Normal 58 5" xfId="48815"/>
    <cellStyle name="Normal 58 6" xfId="48816"/>
    <cellStyle name="Normal 58_PORTFOLIO" xfId="59225"/>
    <cellStyle name="Normal 59" xfId="19300"/>
    <cellStyle name="Normal 59 10" xfId="48817"/>
    <cellStyle name="Normal 59 11" xfId="48818"/>
    <cellStyle name="Normal 59 12" xfId="48819"/>
    <cellStyle name="Normal 59 13" xfId="48820"/>
    <cellStyle name="Normal 59 14" xfId="48821"/>
    <cellStyle name="Normal 59 15" xfId="48822"/>
    <cellStyle name="Normal 59 16" xfId="48823"/>
    <cellStyle name="Normal 59 17" xfId="48824"/>
    <cellStyle name="Normal 59 18" xfId="48825"/>
    <cellStyle name="Normal 59 19" xfId="48826"/>
    <cellStyle name="Normal 59 2" xfId="19301"/>
    <cellStyle name="Normal 59 2 2" xfId="48828"/>
    <cellStyle name="Normal 59 2 3" xfId="48829"/>
    <cellStyle name="Normal 59 2 4" xfId="48830"/>
    <cellStyle name="Normal 59 2 5" xfId="48827"/>
    <cellStyle name="Normal 59 3" xfId="19302"/>
    <cellStyle name="Normal 59 3 2" xfId="48832"/>
    <cellStyle name="Normal 59 3 3" xfId="48833"/>
    <cellStyle name="Normal 59 3 4" xfId="48834"/>
    <cellStyle name="Normal 59 3 5" xfId="48831"/>
    <cellStyle name="Normal 59 4" xfId="19303"/>
    <cellStyle name="Normal 59 4 2" xfId="48835"/>
    <cellStyle name="Normal 59 5" xfId="48836"/>
    <cellStyle name="Normal 59 6" xfId="48837"/>
    <cellStyle name="Normal 59 7" xfId="48838"/>
    <cellStyle name="Normal 59 8" xfId="48839"/>
    <cellStyle name="Normal 59 9" xfId="48840"/>
    <cellStyle name="Normal 59_PORTFOLIO" xfId="59226"/>
    <cellStyle name="Normal 6" xfId="19304"/>
    <cellStyle name="Normal 6 10" xfId="25460"/>
    <cellStyle name="Normal 6 10 2" xfId="48841"/>
    <cellStyle name="Normal 6 10 3" xfId="48842"/>
    <cellStyle name="Normal 6 10 4" xfId="48843"/>
    <cellStyle name="Normal 6 10 5" xfId="48844"/>
    <cellStyle name="Normal 6 11" xfId="25461"/>
    <cellStyle name="Normal 6 11 2" xfId="48845"/>
    <cellStyle name="Normal 6 11 3" xfId="48846"/>
    <cellStyle name="Normal 6 12" xfId="25462"/>
    <cellStyle name="Normal 6 12 2" xfId="48847"/>
    <cellStyle name="Normal 6 12 3" xfId="48848"/>
    <cellStyle name="Normal 6 13" xfId="25463"/>
    <cellStyle name="Normal 6 13 2" xfId="48849"/>
    <cellStyle name="Normal 6 13 3" xfId="48850"/>
    <cellStyle name="Normal 6 14" xfId="25464"/>
    <cellStyle name="Normal 6 14 2" xfId="48851"/>
    <cellStyle name="Normal 6 14 3" xfId="48852"/>
    <cellStyle name="Normal 6 15" xfId="25465"/>
    <cellStyle name="Normal 6 15 2" xfId="48853"/>
    <cellStyle name="Normal 6 15 3" xfId="48854"/>
    <cellStyle name="Normal 6 16" xfId="25466"/>
    <cellStyle name="Normal 6 16 2" xfId="48855"/>
    <cellStyle name="Normal 6 16 3" xfId="48856"/>
    <cellStyle name="Normal 6 17" xfId="25467"/>
    <cellStyle name="Normal 6 17 2" xfId="48857"/>
    <cellStyle name="Normal 6 17 3" xfId="48858"/>
    <cellStyle name="Normal 6 18" xfId="25468"/>
    <cellStyle name="Normal 6 18 2" xfId="48859"/>
    <cellStyle name="Normal 6 18 3" xfId="48860"/>
    <cellStyle name="Normal 6 19" xfId="25469"/>
    <cellStyle name="Normal 6 19 2" xfId="48861"/>
    <cellStyle name="Normal 6 19 3" xfId="48862"/>
    <cellStyle name="Normal 6 2" xfId="19305"/>
    <cellStyle name="Normal 6 2 10" xfId="19306"/>
    <cellStyle name="Normal 6 2 10 2" xfId="48863"/>
    <cellStyle name="Normal 6 2 10 2 2" xfId="48864"/>
    <cellStyle name="Normal 6 2 10 2 3" xfId="48865"/>
    <cellStyle name="Normal 6 2 10 3" xfId="48866"/>
    <cellStyle name="Normal 6 2 10 4" xfId="48867"/>
    <cellStyle name="Normal 6 2 10 5" xfId="48868"/>
    <cellStyle name="Normal 6 2 10 6" xfId="25470"/>
    <cellStyle name="Normal 6 2 11" xfId="19307"/>
    <cellStyle name="Normal 6 2 11 2" xfId="48869"/>
    <cellStyle name="Normal 6 2 11 2 2" xfId="48870"/>
    <cellStyle name="Normal 6 2 11 2 3" xfId="48871"/>
    <cellStyle name="Normal 6 2 11 3" xfId="48872"/>
    <cellStyle name="Normal 6 2 11 4" xfId="48873"/>
    <cellStyle name="Normal 6 2 11 5" xfId="48874"/>
    <cellStyle name="Normal 6 2 11 6" xfId="25471"/>
    <cellStyle name="Normal 6 2 12" xfId="19308"/>
    <cellStyle name="Normal 6 2 12 2" xfId="48875"/>
    <cellStyle name="Normal 6 2 12 2 2" xfId="48876"/>
    <cellStyle name="Normal 6 2 12 2 3" xfId="48877"/>
    <cellStyle name="Normal 6 2 12 3" xfId="48878"/>
    <cellStyle name="Normal 6 2 12 4" xfId="48879"/>
    <cellStyle name="Normal 6 2 12 5" xfId="48880"/>
    <cellStyle name="Normal 6 2 12 6" xfId="25472"/>
    <cellStyle name="Normal 6 2 13" xfId="19309"/>
    <cellStyle name="Normal 6 2 13 2" xfId="48881"/>
    <cellStyle name="Normal 6 2 13 2 2" xfId="48882"/>
    <cellStyle name="Normal 6 2 13 2 3" xfId="48883"/>
    <cellStyle name="Normal 6 2 13 3" xfId="48884"/>
    <cellStyle name="Normal 6 2 13 4" xfId="48885"/>
    <cellStyle name="Normal 6 2 13 5" xfId="48886"/>
    <cellStyle name="Normal 6 2 13 6" xfId="25473"/>
    <cellStyle name="Normal 6 2 14" xfId="19310"/>
    <cellStyle name="Normal 6 2 14 2" xfId="48887"/>
    <cellStyle name="Normal 6 2 14 2 2" xfId="48888"/>
    <cellStyle name="Normal 6 2 14 2 3" xfId="48889"/>
    <cellStyle name="Normal 6 2 14 3" xfId="48890"/>
    <cellStyle name="Normal 6 2 14 4" xfId="48891"/>
    <cellStyle name="Normal 6 2 14 5" xfId="48892"/>
    <cellStyle name="Normal 6 2 14 6" xfId="25474"/>
    <cellStyle name="Normal 6 2 15" xfId="19311"/>
    <cellStyle name="Normal 6 2 15 2" xfId="48893"/>
    <cellStyle name="Normal 6 2 15 2 2" xfId="48894"/>
    <cellStyle name="Normal 6 2 15 2 3" xfId="48895"/>
    <cellStyle name="Normal 6 2 15 3" xfId="48896"/>
    <cellStyle name="Normal 6 2 15 4" xfId="48897"/>
    <cellStyle name="Normal 6 2 15 5" xfId="48898"/>
    <cellStyle name="Normal 6 2 15 6" xfId="25475"/>
    <cellStyle name="Normal 6 2 16" xfId="19312"/>
    <cellStyle name="Normal 6 2 16 2" xfId="48899"/>
    <cellStyle name="Normal 6 2 16 2 2" xfId="48900"/>
    <cellStyle name="Normal 6 2 16 2 3" xfId="48901"/>
    <cellStyle name="Normal 6 2 16 3" xfId="48902"/>
    <cellStyle name="Normal 6 2 16 4" xfId="48903"/>
    <cellStyle name="Normal 6 2 16 5" xfId="48904"/>
    <cellStyle name="Normal 6 2 16 6" xfId="25476"/>
    <cellStyle name="Normal 6 2 17" xfId="19313"/>
    <cellStyle name="Normal 6 2 17 2" xfId="48905"/>
    <cellStyle name="Normal 6 2 17 2 2" xfId="48906"/>
    <cellStyle name="Normal 6 2 17 2 3" xfId="48907"/>
    <cellStyle name="Normal 6 2 17 3" xfId="48908"/>
    <cellStyle name="Normal 6 2 17 4" xfId="48909"/>
    <cellStyle name="Normal 6 2 17 5" xfId="48910"/>
    <cellStyle name="Normal 6 2 17 6" xfId="25477"/>
    <cellStyle name="Normal 6 2 18" xfId="19314"/>
    <cellStyle name="Normal 6 2 18 2" xfId="48911"/>
    <cellStyle name="Normal 6 2 18 2 2" xfId="48912"/>
    <cellStyle name="Normal 6 2 18 2 3" xfId="48913"/>
    <cellStyle name="Normal 6 2 18 3" xfId="48914"/>
    <cellStyle name="Normal 6 2 18 4" xfId="48915"/>
    <cellStyle name="Normal 6 2 18 5" xfId="48916"/>
    <cellStyle name="Normal 6 2 18 6" xfId="25478"/>
    <cellStyle name="Normal 6 2 19" xfId="19315"/>
    <cellStyle name="Normal 6 2 19 2" xfId="48917"/>
    <cellStyle name="Normal 6 2 19 2 2" xfId="48918"/>
    <cellStyle name="Normal 6 2 19 2 3" xfId="48919"/>
    <cellStyle name="Normal 6 2 19 3" xfId="48920"/>
    <cellStyle name="Normal 6 2 19 4" xfId="48921"/>
    <cellStyle name="Normal 6 2 19 5" xfId="48922"/>
    <cellStyle name="Normal 6 2 19 6" xfId="25479"/>
    <cellStyle name="Normal 6 2 2" xfId="19316"/>
    <cellStyle name="Normal 6 2 2 2" xfId="19317"/>
    <cellStyle name="Normal 6 2 2 2 2" xfId="48923"/>
    <cellStyle name="Normal 6 2 2 2 2 2" xfId="48924"/>
    <cellStyle name="Normal 6 2 2 2 2 3" xfId="48925"/>
    <cellStyle name="Normal 6 2 2 2 3" xfId="48926"/>
    <cellStyle name="Normal 6 2 2 2 3 2" xfId="58598"/>
    <cellStyle name="Normal 6 2 2 2 4" xfId="48927"/>
    <cellStyle name="Normal 6 2 2 2 5" xfId="25480"/>
    <cellStyle name="Normal 6 2 2 2_PORTFOLIO" xfId="59227"/>
    <cellStyle name="Normal 6 2 2 3" xfId="19318"/>
    <cellStyle name="Normal 6 2 2 3 2" xfId="48928"/>
    <cellStyle name="Normal 6 2 2 3 3" xfId="48929"/>
    <cellStyle name="Normal 6 2 2 3 4" xfId="26245"/>
    <cellStyle name="Normal 6 2 2 4" xfId="26016"/>
    <cellStyle name="Normal 6 2 2 4 2" xfId="48930"/>
    <cellStyle name="Normal 6 2 2 4 3" xfId="48931"/>
    <cellStyle name="Normal 6 2 2 5" xfId="48932"/>
    <cellStyle name="Normal 6 2 2 5 2" xfId="48933"/>
    <cellStyle name="Normal 6 2 2 5 3" xfId="48934"/>
    <cellStyle name="Normal 6 2 2 6" xfId="48935"/>
    <cellStyle name="Normal 6 2 2 7" xfId="48936"/>
    <cellStyle name="Normal 6 2 2 8" xfId="48937"/>
    <cellStyle name="Normal 6 2 2 9" xfId="23970"/>
    <cellStyle name="Normal 6 2 20" xfId="19319"/>
    <cellStyle name="Normal 6 2 20 2" xfId="48938"/>
    <cellStyle name="Normal 6 2 20 2 2" xfId="48939"/>
    <cellStyle name="Normal 6 2 20 2 3" xfId="48940"/>
    <cellStyle name="Normal 6 2 20 3" xfId="48941"/>
    <cellStyle name="Normal 6 2 20 4" xfId="48942"/>
    <cellStyle name="Normal 6 2 20 5" xfId="48943"/>
    <cellStyle name="Normal 6 2 20 6" xfId="25481"/>
    <cellStyle name="Normal 6 2 21" xfId="19320"/>
    <cellStyle name="Normal 6 2 21 2" xfId="48944"/>
    <cellStyle name="Normal 6 2 21 2 2" xfId="48945"/>
    <cellStyle name="Normal 6 2 21 2 3" xfId="48946"/>
    <cellStyle name="Normal 6 2 21 3" xfId="48947"/>
    <cellStyle name="Normal 6 2 21 4" xfId="48948"/>
    <cellStyle name="Normal 6 2 21 5" xfId="48949"/>
    <cellStyle name="Normal 6 2 21 6" xfId="26140"/>
    <cellStyle name="Normal 6 2 22" xfId="19321"/>
    <cellStyle name="Normal 6 2 22 2" xfId="48950"/>
    <cellStyle name="Normal 6 2 22 2 2" xfId="48951"/>
    <cellStyle name="Normal 6 2 22 2 3" xfId="48952"/>
    <cellStyle name="Normal 6 2 22 3" xfId="48953"/>
    <cellStyle name="Normal 6 2 22 4" xfId="48954"/>
    <cellStyle name="Normal 6 2 22 5" xfId="48955"/>
    <cellStyle name="Normal 6 2 22 6" xfId="25962"/>
    <cellStyle name="Normal 6 2 23" xfId="19322"/>
    <cellStyle name="Normal 6 2 23 2" xfId="48957"/>
    <cellStyle name="Normal 6 2 23 3" xfId="48958"/>
    <cellStyle name="Normal 6 2 23 4" xfId="48956"/>
    <cellStyle name="Normal 6 2 24" xfId="19323"/>
    <cellStyle name="Normal 6 2 24 2" xfId="48960"/>
    <cellStyle name="Normal 6 2 24 3" xfId="48961"/>
    <cellStyle name="Normal 6 2 24 4" xfId="48959"/>
    <cellStyle name="Normal 6 2 25" xfId="19324"/>
    <cellStyle name="Normal 6 2 25 2" xfId="48963"/>
    <cellStyle name="Normal 6 2 25 3" xfId="48964"/>
    <cellStyle name="Normal 6 2 25 4" xfId="48962"/>
    <cellStyle name="Normal 6 2 26" xfId="19325"/>
    <cellStyle name="Normal 6 2 26 2" xfId="48966"/>
    <cellStyle name="Normal 6 2 26 3" xfId="48967"/>
    <cellStyle name="Normal 6 2 26 4" xfId="48965"/>
    <cellStyle name="Normal 6 2 27" xfId="19326"/>
    <cellStyle name="Normal 6 2 27 2" xfId="48969"/>
    <cellStyle name="Normal 6 2 27 3" xfId="48970"/>
    <cellStyle name="Normal 6 2 27 4" xfId="48968"/>
    <cellStyle name="Normal 6 2 28" xfId="19327"/>
    <cellStyle name="Normal 6 2 28 2" xfId="48972"/>
    <cellStyle name="Normal 6 2 28 3" xfId="48973"/>
    <cellStyle name="Normal 6 2 28 4" xfId="48971"/>
    <cellStyle name="Normal 6 2 29" xfId="19328"/>
    <cellStyle name="Normal 6 2 29 2" xfId="48975"/>
    <cellStyle name="Normal 6 2 29 3" xfId="48976"/>
    <cellStyle name="Normal 6 2 29 4" xfId="48974"/>
    <cellStyle name="Normal 6 2 3" xfId="19329"/>
    <cellStyle name="Normal 6 2 3 2" xfId="19330"/>
    <cellStyle name="Normal 6 2 3 2 2" xfId="19331"/>
    <cellStyle name="Normal 6 2 3 2 2 2" xfId="19332"/>
    <cellStyle name="Normal 6 2 3 2 2 3" xfId="19333"/>
    <cellStyle name="Normal 6 2 3 2 2 4" xfId="19334"/>
    <cellStyle name="Normal 6 2 3 2 2 5" xfId="48978"/>
    <cellStyle name="Normal 6 2 3 2 3" xfId="19335"/>
    <cellStyle name="Normal 6 2 3 2 3 2" xfId="48979"/>
    <cellStyle name="Normal 6 2 3 2 4" xfId="19336"/>
    <cellStyle name="Normal 6 2 3 2 5" xfId="19337"/>
    <cellStyle name="Normal 6 2 3 2 6" xfId="48977"/>
    <cellStyle name="Normal 6 2 3 3" xfId="19338"/>
    <cellStyle name="Normal 6 2 3 3 2" xfId="48980"/>
    <cellStyle name="Normal 6 2 3 4" xfId="19339"/>
    <cellStyle name="Normal 6 2 3 4 2" xfId="19340"/>
    <cellStyle name="Normal 6 2 3 4 3" xfId="19341"/>
    <cellStyle name="Normal 6 2 3 4 4" xfId="19342"/>
    <cellStyle name="Normal 6 2 3 4 5" xfId="48981"/>
    <cellStyle name="Normal 6 2 3 5" xfId="19343"/>
    <cellStyle name="Normal 6 2 3 5 2" xfId="48982"/>
    <cellStyle name="Normal 6 2 3 6" xfId="19344"/>
    <cellStyle name="Normal 6 2 3 6 2" xfId="25482"/>
    <cellStyle name="Normal 6 2 3 7" xfId="19345"/>
    <cellStyle name="Normal 6 2 3 8" xfId="22400"/>
    <cellStyle name="Normal 6 2 30" xfId="19346"/>
    <cellStyle name="Normal 6 2 30 2" xfId="48984"/>
    <cellStyle name="Normal 6 2 30 3" xfId="48985"/>
    <cellStyle name="Normal 6 2 30 4" xfId="48983"/>
    <cellStyle name="Normal 6 2 31" xfId="19347"/>
    <cellStyle name="Normal 6 2 31 2" xfId="48987"/>
    <cellStyle name="Normal 6 2 31 3" xfId="48988"/>
    <cellStyle name="Normal 6 2 31 4" xfId="48986"/>
    <cellStyle name="Normal 6 2 32" xfId="19348"/>
    <cellStyle name="Normal 6 2 32 2" xfId="48990"/>
    <cellStyle name="Normal 6 2 32 3" xfId="48991"/>
    <cellStyle name="Normal 6 2 32 4" xfId="48989"/>
    <cellStyle name="Normal 6 2 33" xfId="19349"/>
    <cellStyle name="Normal 6 2 33 2" xfId="48993"/>
    <cellStyle name="Normal 6 2 33 3" xfId="48994"/>
    <cellStyle name="Normal 6 2 33 4" xfId="48992"/>
    <cellStyle name="Normal 6 2 34" xfId="19350"/>
    <cellStyle name="Normal 6 2 34 2" xfId="48996"/>
    <cellStyle name="Normal 6 2 34 3" xfId="48997"/>
    <cellStyle name="Normal 6 2 34 4" xfId="48995"/>
    <cellStyle name="Normal 6 2 35" xfId="19351"/>
    <cellStyle name="Normal 6 2 35 2" xfId="48999"/>
    <cellStyle name="Normal 6 2 35 3" xfId="49000"/>
    <cellStyle name="Normal 6 2 35 4" xfId="48998"/>
    <cellStyle name="Normal 6 2 36" xfId="19352"/>
    <cellStyle name="Normal 6 2 36 2" xfId="49002"/>
    <cellStyle name="Normal 6 2 36 3" xfId="49003"/>
    <cellStyle name="Normal 6 2 36 4" xfId="49001"/>
    <cellStyle name="Normal 6 2 37" xfId="19353"/>
    <cellStyle name="Normal 6 2 37 2" xfId="49005"/>
    <cellStyle name="Normal 6 2 37 3" xfId="49006"/>
    <cellStyle name="Normal 6 2 37 4" xfId="49004"/>
    <cellStyle name="Normal 6 2 38" xfId="19354"/>
    <cellStyle name="Normal 6 2 38 2" xfId="49008"/>
    <cellStyle name="Normal 6 2 38 3" xfId="49009"/>
    <cellStyle name="Normal 6 2 38 4" xfId="49007"/>
    <cellStyle name="Normal 6 2 39" xfId="19355"/>
    <cellStyle name="Normal 6 2 39 2" xfId="49011"/>
    <cellStyle name="Normal 6 2 39 3" xfId="49012"/>
    <cellStyle name="Normal 6 2 39 4" xfId="49010"/>
    <cellStyle name="Normal 6 2 4" xfId="19356"/>
    <cellStyle name="Normal 6 2 4 2" xfId="49013"/>
    <cellStyle name="Normal 6 2 4 2 2" xfId="49014"/>
    <cellStyle name="Normal 6 2 4 2 3" xfId="49015"/>
    <cellStyle name="Normal 6 2 4 3" xfId="49016"/>
    <cellStyle name="Normal 6 2 4 4" xfId="49017"/>
    <cellStyle name="Normal 6 2 4 5" xfId="49018"/>
    <cellStyle name="Normal 6 2 4 6" xfId="25483"/>
    <cellStyle name="Normal 6 2 40" xfId="19357"/>
    <cellStyle name="Normal 6 2 40 2" xfId="49020"/>
    <cellStyle name="Normal 6 2 40 3" xfId="49021"/>
    <cellStyle name="Normal 6 2 40 4" xfId="49019"/>
    <cellStyle name="Normal 6 2 41" xfId="19358"/>
    <cellStyle name="Normal 6 2 41 2" xfId="49023"/>
    <cellStyle name="Normal 6 2 41 3" xfId="49024"/>
    <cellStyle name="Normal 6 2 41 4" xfId="49022"/>
    <cellStyle name="Normal 6 2 42" xfId="19359"/>
    <cellStyle name="Normal 6 2 42 2" xfId="49026"/>
    <cellStyle name="Normal 6 2 42 3" xfId="49027"/>
    <cellStyle name="Normal 6 2 42 4" xfId="49025"/>
    <cellStyle name="Normal 6 2 43" xfId="19360"/>
    <cellStyle name="Normal 6 2 43 2" xfId="49029"/>
    <cellStyle name="Normal 6 2 43 3" xfId="49030"/>
    <cellStyle name="Normal 6 2 43 4" xfId="49028"/>
    <cellStyle name="Normal 6 2 44" xfId="19361"/>
    <cellStyle name="Normal 6 2 44 2" xfId="49032"/>
    <cellStyle name="Normal 6 2 44 3" xfId="49033"/>
    <cellStyle name="Normal 6 2 44 4" xfId="49031"/>
    <cellStyle name="Normal 6 2 45" xfId="19362"/>
    <cellStyle name="Normal 6 2 45 2" xfId="49035"/>
    <cellStyle name="Normal 6 2 45 3" xfId="49036"/>
    <cellStyle name="Normal 6 2 45 4" xfId="49034"/>
    <cellStyle name="Normal 6 2 46" xfId="19363"/>
    <cellStyle name="Normal 6 2 46 2" xfId="49038"/>
    <cellStyle name="Normal 6 2 46 3" xfId="49039"/>
    <cellStyle name="Normal 6 2 46 4" xfId="49037"/>
    <cellStyle name="Normal 6 2 47" xfId="19364"/>
    <cellStyle name="Normal 6 2 47 2" xfId="49041"/>
    <cellStyle name="Normal 6 2 47 3" xfId="49042"/>
    <cellStyle name="Normal 6 2 47 4" xfId="49040"/>
    <cellStyle name="Normal 6 2 48" xfId="19365"/>
    <cellStyle name="Normal 6 2 48 2" xfId="49044"/>
    <cellStyle name="Normal 6 2 48 3" xfId="49045"/>
    <cellStyle name="Normal 6 2 48 4" xfId="49043"/>
    <cellStyle name="Normal 6 2 49" xfId="19366"/>
    <cellStyle name="Normal 6 2 49 2" xfId="49047"/>
    <cellStyle name="Normal 6 2 49 3" xfId="49048"/>
    <cellStyle name="Normal 6 2 49 4" xfId="49046"/>
    <cellStyle name="Normal 6 2 5" xfId="19367"/>
    <cellStyle name="Normal 6 2 5 2" xfId="49049"/>
    <cellStyle name="Normal 6 2 5 2 2" xfId="49050"/>
    <cellStyle name="Normal 6 2 5 2 3" xfId="49051"/>
    <cellStyle name="Normal 6 2 5 3" xfId="49052"/>
    <cellStyle name="Normal 6 2 5 4" xfId="49053"/>
    <cellStyle name="Normal 6 2 5 5" xfId="49054"/>
    <cellStyle name="Normal 6 2 5 6" xfId="25484"/>
    <cellStyle name="Normal 6 2 50" xfId="19368"/>
    <cellStyle name="Normal 6 2 50 2" xfId="49056"/>
    <cellStyle name="Normal 6 2 50 3" xfId="49057"/>
    <cellStyle name="Normal 6 2 50 4" xfId="49055"/>
    <cellStyle name="Normal 6 2 51" xfId="19369"/>
    <cellStyle name="Normal 6 2 51 2" xfId="49059"/>
    <cellStyle name="Normal 6 2 51 3" xfId="49060"/>
    <cellStyle name="Normal 6 2 51 4" xfId="49058"/>
    <cellStyle name="Normal 6 2 52" xfId="19370"/>
    <cellStyle name="Normal 6 2 52 2" xfId="49062"/>
    <cellStyle name="Normal 6 2 52 3" xfId="49063"/>
    <cellStyle name="Normal 6 2 52 4" xfId="49061"/>
    <cellStyle name="Normal 6 2 53" xfId="19371"/>
    <cellStyle name="Normal 6 2 53 2" xfId="49065"/>
    <cellStyle name="Normal 6 2 53 3" xfId="49066"/>
    <cellStyle name="Normal 6 2 53 4" xfId="49064"/>
    <cellStyle name="Normal 6 2 54" xfId="19372"/>
    <cellStyle name="Normal 6 2 54 2" xfId="49068"/>
    <cellStyle name="Normal 6 2 54 3" xfId="49069"/>
    <cellStyle name="Normal 6 2 54 4" xfId="49067"/>
    <cellStyle name="Normal 6 2 55" xfId="19373"/>
    <cellStyle name="Normal 6 2 55 2" xfId="49071"/>
    <cellStyle name="Normal 6 2 55 3" xfId="49072"/>
    <cellStyle name="Normal 6 2 55 4" xfId="49070"/>
    <cellStyle name="Normal 6 2 56" xfId="19374"/>
    <cellStyle name="Normal 6 2 56 2" xfId="49074"/>
    <cellStyle name="Normal 6 2 56 3" xfId="49075"/>
    <cellStyle name="Normal 6 2 56 4" xfId="49073"/>
    <cellStyle name="Normal 6 2 57" xfId="19375"/>
    <cellStyle name="Normal 6 2 57 2" xfId="49077"/>
    <cellStyle name="Normal 6 2 57 3" xfId="49078"/>
    <cellStyle name="Normal 6 2 57 4" xfId="49076"/>
    <cellStyle name="Normal 6 2 58" xfId="19376"/>
    <cellStyle name="Normal 6 2 58 2" xfId="49080"/>
    <cellStyle name="Normal 6 2 58 3" xfId="49081"/>
    <cellStyle name="Normal 6 2 58 4" xfId="49079"/>
    <cellStyle name="Normal 6 2 59" xfId="19377"/>
    <cellStyle name="Normal 6 2 59 2" xfId="49083"/>
    <cellStyle name="Normal 6 2 59 3" xfId="49084"/>
    <cellStyle name="Normal 6 2 59 4" xfId="49082"/>
    <cellStyle name="Normal 6 2 6" xfId="19378"/>
    <cellStyle name="Normal 6 2 6 2" xfId="49085"/>
    <cellStyle name="Normal 6 2 6 2 2" xfId="49086"/>
    <cellStyle name="Normal 6 2 6 2 3" xfId="49087"/>
    <cellStyle name="Normal 6 2 6 3" xfId="49088"/>
    <cellStyle name="Normal 6 2 6 4" xfId="49089"/>
    <cellStyle name="Normal 6 2 6 5" xfId="49090"/>
    <cellStyle name="Normal 6 2 6 6" xfId="25485"/>
    <cellStyle name="Normal 6 2 60" xfId="19379"/>
    <cellStyle name="Normal 6 2 60 2" xfId="49092"/>
    <cellStyle name="Normal 6 2 60 3" xfId="49093"/>
    <cellStyle name="Normal 6 2 60 4" xfId="49091"/>
    <cellStyle name="Normal 6 2 61" xfId="19380"/>
    <cellStyle name="Normal 6 2 61 2" xfId="49095"/>
    <cellStyle name="Normal 6 2 61 3" xfId="49096"/>
    <cellStyle name="Normal 6 2 61 4" xfId="49094"/>
    <cellStyle name="Normal 6 2 62" xfId="19381"/>
    <cellStyle name="Normal 6 2 62 2" xfId="49098"/>
    <cellStyle name="Normal 6 2 62 3" xfId="49099"/>
    <cellStyle name="Normal 6 2 62 4" xfId="49097"/>
    <cellStyle name="Normal 6 2 63" xfId="19382"/>
    <cellStyle name="Normal 6 2 63 2" xfId="49101"/>
    <cellStyle name="Normal 6 2 63 3" xfId="49102"/>
    <cellStyle name="Normal 6 2 63 4" xfId="49100"/>
    <cellStyle name="Normal 6 2 64" xfId="19383"/>
    <cellStyle name="Normal 6 2 64 2" xfId="49104"/>
    <cellStyle name="Normal 6 2 64 3" xfId="49105"/>
    <cellStyle name="Normal 6 2 64 4" xfId="49103"/>
    <cellStyle name="Normal 6 2 65" xfId="19384"/>
    <cellStyle name="Normal 6 2 65 2" xfId="49107"/>
    <cellStyle name="Normal 6 2 65 3" xfId="49108"/>
    <cellStyle name="Normal 6 2 65 4" xfId="49106"/>
    <cellStyle name="Normal 6 2 66" xfId="19385"/>
    <cellStyle name="Normal 6 2 66 2" xfId="49110"/>
    <cellStyle name="Normal 6 2 66 3" xfId="49111"/>
    <cellStyle name="Normal 6 2 66 4" xfId="49109"/>
    <cellStyle name="Normal 6 2 67" xfId="19386"/>
    <cellStyle name="Normal 6 2 67 2" xfId="49113"/>
    <cellStyle name="Normal 6 2 67 3" xfId="49114"/>
    <cellStyle name="Normal 6 2 67 4" xfId="49112"/>
    <cellStyle name="Normal 6 2 68" xfId="19387"/>
    <cellStyle name="Normal 6 2 68 2" xfId="49116"/>
    <cellStyle name="Normal 6 2 68 3" xfId="49117"/>
    <cellStyle name="Normal 6 2 68 4" xfId="49115"/>
    <cellStyle name="Normal 6 2 69" xfId="19388"/>
    <cellStyle name="Normal 6 2 69 2" xfId="49119"/>
    <cellStyle name="Normal 6 2 69 3" xfId="49120"/>
    <cellStyle name="Normal 6 2 69 4" xfId="49118"/>
    <cellStyle name="Normal 6 2 7" xfId="19389"/>
    <cellStyle name="Normal 6 2 7 2" xfId="49121"/>
    <cellStyle name="Normal 6 2 7 2 2" xfId="49122"/>
    <cellStyle name="Normal 6 2 7 2 3" xfId="49123"/>
    <cellStyle name="Normal 6 2 7 3" xfId="49124"/>
    <cellStyle name="Normal 6 2 7 4" xfId="49125"/>
    <cellStyle name="Normal 6 2 7 5" xfId="49126"/>
    <cellStyle name="Normal 6 2 7 6" xfId="25486"/>
    <cellStyle name="Normal 6 2 70" xfId="19390"/>
    <cellStyle name="Normal 6 2 70 2" xfId="49128"/>
    <cellStyle name="Normal 6 2 70 3" xfId="49129"/>
    <cellStyle name="Normal 6 2 70 4" xfId="49127"/>
    <cellStyle name="Normal 6 2 71" xfId="19391"/>
    <cellStyle name="Normal 6 2 71 2" xfId="49131"/>
    <cellStyle name="Normal 6 2 71 3" xfId="49132"/>
    <cellStyle name="Normal 6 2 71 4" xfId="49130"/>
    <cellStyle name="Normal 6 2 72" xfId="19392"/>
    <cellStyle name="Normal 6 2 72 2" xfId="49134"/>
    <cellStyle name="Normal 6 2 72 3" xfId="49135"/>
    <cellStyle name="Normal 6 2 72 4" xfId="49133"/>
    <cellStyle name="Normal 6 2 73" xfId="19393"/>
    <cellStyle name="Normal 6 2 73 2" xfId="49137"/>
    <cellStyle name="Normal 6 2 73 3" xfId="49138"/>
    <cellStyle name="Normal 6 2 73 4" xfId="49136"/>
    <cellStyle name="Normal 6 2 74" xfId="19394"/>
    <cellStyle name="Normal 6 2 74 2" xfId="49140"/>
    <cellStyle name="Normal 6 2 74 3" xfId="49141"/>
    <cellStyle name="Normal 6 2 74 4" xfId="49139"/>
    <cellStyle name="Normal 6 2 75" xfId="19395"/>
    <cellStyle name="Normal 6 2 75 2" xfId="49143"/>
    <cellStyle name="Normal 6 2 75 3" xfId="49144"/>
    <cellStyle name="Normal 6 2 75 4" xfId="49142"/>
    <cellStyle name="Normal 6 2 76" xfId="19396"/>
    <cellStyle name="Normal 6 2 76 2" xfId="49146"/>
    <cellStyle name="Normal 6 2 76 3" xfId="49147"/>
    <cellStyle name="Normal 6 2 76 4" xfId="49145"/>
    <cellStyle name="Normal 6 2 77" xfId="19397"/>
    <cellStyle name="Normal 6 2 77 2" xfId="49149"/>
    <cellStyle name="Normal 6 2 77 3" xfId="49150"/>
    <cellStyle name="Normal 6 2 77 4" xfId="49148"/>
    <cellStyle name="Normal 6 2 78" xfId="19398"/>
    <cellStyle name="Normal 6 2 78 2" xfId="49152"/>
    <cellStyle name="Normal 6 2 78 3" xfId="49153"/>
    <cellStyle name="Normal 6 2 78 4" xfId="49151"/>
    <cellStyle name="Normal 6 2 79" xfId="19399"/>
    <cellStyle name="Normal 6 2 79 2" xfId="49155"/>
    <cellStyle name="Normal 6 2 79 3" xfId="49156"/>
    <cellStyle name="Normal 6 2 79 4" xfId="49154"/>
    <cellStyle name="Normal 6 2 8" xfId="19400"/>
    <cellStyle name="Normal 6 2 8 2" xfId="49157"/>
    <cellStyle name="Normal 6 2 8 2 2" xfId="49158"/>
    <cellStyle name="Normal 6 2 8 2 3" xfId="49159"/>
    <cellStyle name="Normal 6 2 8 3" xfId="49160"/>
    <cellStyle name="Normal 6 2 8 4" xfId="49161"/>
    <cellStyle name="Normal 6 2 8 5" xfId="49162"/>
    <cellStyle name="Normal 6 2 8 6" xfId="25487"/>
    <cellStyle name="Normal 6 2 80" xfId="19401"/>
    <cellStyle name="Normal 6 2 80 2" xfId="49164"/>
    <cellStyle name="Normal 6 2 80 3" xfId="49165"/>
    <cellStyle name="Normal 6 2 80 4" xfId="49163"/>
    <cellStyle name="Normal 6 2 81" xfId="19402"/>
    <cellStyle name="Normal 6 2 81 2" xfId="49167"/>
    <cellStyle name="Normal 6 2 81 3" xfId="49168"/>
    <cellStyle name="Normal 6 2 81 4" xfId="49166"/>
    <cellStyle name="Normal 6 2 82" xfId="19403"/>
    <cellStyle name="Normal 6 2 82 2" xfId="49170"/>
    <cellStyle name="Normal 6 2 82 3" xfId="49171"/>
    <cellStyle name="Normal 6 2 82 4" xfId="49169"/>
    <cellStyle name="Normal 6 2 83" xfId="19404"/>
    <cellStyle name="Normal 6 2 83 2" xfId="49173"/>
    <cellStyle name="Normal 6 2 83 3" xfId="49174"/>
    <cellStyle name="Normal 6 2 83 4" xfId="49172"/>
    <cellStyle name="Normal 6 2 84" xfId="19405"/>
    <cellStyle name="Normal 6 2 84 2" xfId="49176"/>
    <cellStyle name="Normal 6 2 84 3" xfId="49177"/>
    <cellStyle name="Normal 6 2 84 4" xfId="49175"/>
    <cellStyle name="Normal 6 2 85" xfId="19406"/>
    <cellStyle name="Normal 6 2 85 2" xfId="49179"/>
    <cellStyle name="Normal 6 2 85 3" xfId="49180"/>
    <cellStyle name="Normal 6 2 85 4" xfId="49178"/>
    <cellStyle name="Normal 6 2 86" xfId="19407"/>
    <cellStyle name="Normal 6 2 86 2" xfId="49182"/>
    <cellStyle name="Normal 6 2 86 3" xfId="49183"/>
    <cellStyle name="Normal 6 2 86 4" xfId="49181"/>
    <cellStyle name="Normal 6 2 87" xfId="19408"/>
    <cellStyle name="Normal 6 2 87 2" xfId="49185"/>
    <cellStyle name="Normal 6 2 87 3" xfId="49186"/>
    <cellStyle name="Normal 6 2 87 4" xfId="49184"/>
    <cellStyle name="Normal 6 2 88" xfId="19409"/>
    <cellStyle name="Normal 6 2 88 2" xfId="49188"/>
    <cellStyle name="Normal 6 2 88 3" xfId="49189"/>
    <cellStyle name="Normal 6 2 88 4" xfId="49187"/>
    <cellStyle name="Normal 6 2 89" xfId="19410"/>
    <cellStyle name="Normal 6 2 89 2" xfId="49191"/>
    <cellStyle name="Normal 6 2 89 3" xfId="49192"/>
    <cellStyle name="Normal 6 2 89 4" xfId="49190"/>
    <cellStyle name="Normal 6 2 9" xfId="19411"/>
    <cellStyle name="Normal 6 2 9 2" xfId="49193"/>
    <cellStyle name="Normal 6 2 9 2 2" xfId="49194"/>
    <cellStyle name="Normal 6 2 9 2 3" xfId="49195"/>
    <cellStyle name="Normal 6 2 9 3" xfId="49196"/>
    <cellStyle name="Normal 6 2 9 4" xfId="49197"/>
    <cellStyle name="Normal 6 2 9 5" xfId="49198"/>
    <cellStyle name="Normal 6 2 9 6" xfId="25488"/>
    <cellStyle name="Normal 6 2 90" xfId="19412"/>
    <cellStyle name="Normal 6 2 90 2" xfId="49200"/>
    <cellStyle name="Normal 6 2 90 3" xfId="49201"/>
    <cellStyle name="Normal 6 2 90 4" xfId="49199"/>
    <cellStyle name="Normal 6 2 91" xfId="19413"/>
    <cellStyle name="Normal 6 2 91 2" xfId="49203"/>
    <cellStyle name="Normal 6 2 91 3" xfId="49204"/>
    <cellStyle name="Normal 6 2 91 4" xfId="49202"/>
    <cellStyle name="Normal 6 2 92" xfId="19414"/>
    <cellStyle name="Normal 6 2 92 2" xfId="49206"/>
    <cellStyle name="Normal 6 2 92 3" xfId="49207"/>
    <cellStyle name="Normal 6 2 92 4" xfId="49205"/>
    <cellStyle name="Normal 6 2 93" xfId="19415"/>
    <cellStyle name="Normal 6 2 93 2" xfId="49209"/>
    <cellStyle name="Normal 6 2 93 3" xfId="49210"/>
    <cellStyle name="Normal 6 2 93 4" xfId="49208"/>
    <cellStyle name="Normal 6 2 94" xfId="19416"/>
    <cellStyle name="Normal 6 2 94 2" xfId="58597"/>
    <cellStyle name="Normal 6 2 94 3" xfId="49211"/>
    <cellStyle name="Normal 6 2 94_PORTFOLIO" xfId="59228"/>
    <cellStyle name="Normal 6 2 95" xfId="19417"/>
    <cellStyle name="Normal 6 2 95 2" xfId="19418"/>
    <cellStyle name="Normal 6 2 95 3" xfId="19419"/>
    <cellStyle name="Normal 6 2 95 4" xfId="19420"/>
    <cellStyle name="Normal 6 2 96" xfId="49212"/>
    <cellStyle name="Normal 6 2 97" xfId="23159"/>
    <cellStyle name="Normal 6 2_PORTFOLIO" xfId="59229"/>
    <cellStyle name="Normal 6 20" xfId="25489"/>
    <cellStyle name="Normal 6 20 2" xfId="49213"/>
    <cellStyle name="Normal 6 20 3" xfId="49214"/>
    <cellStyle name="Normal 6 21" xfId="25490"/>
    <cellStyle name="Normal 6 21 2" xfId="49215"/>
    <cellStyle name="Normal 6 21 2 2" xfId="49216"/>
    <cellStyle name="Normal 6 21 2 3" xfId="49217"/>
    <cellStyle name="Normal 6 21 3" xfId="49218"/>
    <cellStyle name="Normal 6 21 4" xfId="49219"/>
    <cellStyle name="Normal 6 22" xfId="26139"/>
    <cellStyle name="Normal 6 22 2" xfId="49220"/>
    <cellStyle name="Normal 6 22 3" xfId="49221"/>
    <cellStyle name="Normal 6 22 4" xfId="49222"/>
    <cellStyle name="Normal 6 23" xfId="25961"/>
    <cellStyle name="Normal 6 23 2" xfId="49223"/>
    <cellStyle name="Normal 6 23 3" xfId="49224"/>
    <cellStyle name="Normal 6 23 4" xfId="49225"/>
    <cellStyle name="Normal 6 24" xfId="49226"/>
    <cellStyle name="Normal 6 24 2" xfId="49227"/>
    <cellStyle name="Normal 6 24 3" xfId="49228"/>
    <cellStyle name="Normal 6 25" xfId="49229"/>
    <cellStyle name="Normal 6 26" xfId="58296"/>
    <cellStyle name="Normal 6 27" xfId="23158"/>
    <cellStyle name="Normal 6 3" xfId="19421"/>
    <cellStyle name="Normal 6 3 10" xfId="49230"/>
    <cellStyle name="Normal 6 3 11" xfId="49231"/>
    <cellStyle name="Normal 6 3 12" xfId="49232"/>
    <cellStyle name="Normal 6 3 13" xfId="58297"/>
    <cellStyle name="Normal 6 3 14" xfId="23271"/>
    <cellStyle name="Normal 6 3 2" xfId="19422"/>
    <cellStyle name="Normal 6 3 2 2" xfId="25491"/>
    <cellStyle name="Normal 6 3 2 2 2" xfId="49233"/>
    <cellStyle name="Normal 6 3 2 2 2 2" xfId="49234"/>
    <cellStyle name="Normal 6 3 2 2 2 3" xfId="49235"/>
    <cellStyle name="Normal 6 3 2 2 3" xfId="49236"/>
    <cellStyle name="Normal 6 3 2 2 4" xfId="49237"/>
    <cellStyle name="Normal 6 3 2 3" xfId="49238"/>
    <cellStyle name="Normal 6 3 2 3 2" xfId="49239"/>
    <cellStyle name="Normal 6 3 2 3 3" xfId="49240"/>
    <cellStyle name="Normal 6 3 2 4" xfId="49241"/>
    <cellStyle name="Normal 6 3 2 4 2" xfId="58600"/>
    <cellStyle name="Normal 6 3 2 5" xfId="49242"/>
    <cellStyle name="Normal 6 3 2 6" xfId="49243"/>
    <cellStyle name="Normal 6 3 2 7" xfId="24078"/>
    <cellStyle name="Normal 6 3 2_PORTFOLIO" xfId="59230"/>
    <cellStyle name="Normal 6 3 3" xfId="19423"/>
    <cellStyle name="Normal 6 3 3 2" xfId="19424"/>
    <cellStyle name="Normal 6 3 3 2 2" xfId="19425"/>
    <cellStyle name="Normal 6 3 3 2 2 2" xfId="19426"/>
    <cellStyle name="Normal 6 3 3 2 2 3" xfId="19427"/>
    <cellStyle name="Normal 6 3 3 2 2 4" xfId="19428"/>
    <cellStyle name="Normal 6 3 3 2 2 5" xfId="58599"/>
    <cellStyle name="Normal 6 3 3 2 3" xfId="19429"/>
    <cellStyle name="Normal 6 3 3 2 4" xfId="19430"/>
    <cellStyle name="Normal 6 3 3 2 5" xfId="19431"/>
    <cellStyle name="Normal 6 3 3 2 6" xfId="49244"/>
    <cellStyle name="Normal 6 3 3 3" xfId="19432"/>
    <cellStyle name="Normal 6 3 3 3 2" xfId="49245"/>
    <cellStyle name="Normal 6 3 3 4" xfId="19433"/>
    <cellStyle name="Normal 6 3 3 4 2" xfId="19434"/>
    <cellStyle name="Normal 6 3 3 4 3" xfId="19435"/>
    <cellStyle name="Normal 6 3 3 4 4" xfId="19436"/>
    <cellStyle name="Normal 6 3 3 4 5" xfId="25492"/>
    <cellStyle name="Normal 6 3 3 5" xfId="19437"/>
    <cellStyle name="Normal 6 3 3 6" xfId="19438"/>
    <cellStyle name="Normal 6 3 3 7" xfId="19439"/>
    <cellStyle name="Normal 6 3 3_PORTFOLIO" xfId="59231"/>
    <cellStyle name="Normal 6 3 4" xfId="19440"/>
    <cellStyle name="Normal 6 3 4 2" xfId="49246"/>
    <cellStyle name="Normal 6 3 4 3" xfId="49247"/>
    <cellStyle name="Normal 6 3 4 4" xfId="25493"/>
    <cellStyle name="Normal 6 3 5" xfId="25494"/>
    <cellStyle name="Normal 6 3 5 2" xfId="49248"/>
    <cellStyle name="Normal 6 3 5 3" xfId="49249"/>
    <cellStyle name="Normal 6 3 6" xfId="25495"/>
    <cellStyle name="Normal 6 3 6 2" xfId="49250"/>
    <cellStyle name="Normal 6 3 6 2 2" xfId="49251"/>
    <cellStyle name="Normal 6 3 6 2 3" xfId="49252"/>
    <cellStyle name="Normal 6 3 6 3" xfId="49253"/>
    <cellStyle name="Normal 6 3 6 4" xfId="49254"/>
    <cellStyle name="Normal 6 3 7" xfId="26161"/>
    <cellStyle name="Normal 6 3 7 2" xfId="49255"/>
    <cellStyle name="Normal 6 3 7 3" xfId="49256"/>
    <cellStyle name="Normal 6 3 8" xfId="26017"/>
    <cellStyle name="Normal 6 3 8 2" xfId="49257"/>
    <cellStyle name="Normal 6 3 8 3" xfId="49258"/>
    <cellStyle name="Normal 6 3 9" xfId="49259"/>
    <cellStyle name="Normal 6 3 9 2" xfId="49260"/>
    <cellStyle name="Normal 6 3 9 3" xfId="49261"/>
    <cellStyle name="Normal 6 4" xfId="19441"/>
    <cellStyle name="Normal 6 4 2" xfId="19442"/>
    <cellStyle name="Normal 6 4 2 2" xfId="49262"/>
    <cellStyle name="Normal 6 4 2 2 2" xfId="49263"/>
    <cellStyle name="Normal 6 4 2 2 3" xfId="49264"/>
    <cellStyle name="Normal 6 4 2 3" xfId="49265"/>
    <cellStyle name="Normal 6 4 2 3 2" xfId="58601"/>
    <cellStyle name="Normal 6 4 2 4" xfId="49266"/>
    <cellStyle name="Normal 6 4 2 5" xfId="25496"/>
    <cellStyle name="Normal 6 4 2_PORTFOLIO" xfId="5923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2 6" xfId="49267"/>
    <cellStyle name="Normal 6 4 3 3" xfId="19452"/>
    <cellStyle name="Normal 6 4 3 3 2" xfId="19453"/>
    <cellStyle name="Normal 6 4 3 3 3" xfId="19454"/>
    <cellStyle name="Normal 6 4 3 3 4" xfId="19455"/>
    <cellStyle name="Normal 6 4 3 3 5" xfId="49268"/>
    <cellStyle name="Normal 6 4 3 4" xfId="19456"/>
    <cellStyle name="Normal 6 4 3 5" xfId="19457"/>
    <cellStyle name="Normal 6 4 3 6" xfId="19458"/>
    <cellStyle name="Normal 6 4 3 7" xfId="26244"/>
    <cellStyle name="Normal 6 4 4" xfId="26015"/>
    <cellStyle name="Normal 6 4 4 2" xfId="49269"/>
    <cellStyle name="Normal 6 4 4 3" xfId="49270"/>
    <cellStyle name="Normal 6 4 5" xfId="49271"/>
    <cellStyle name="Normal 6 4 5 2" xfId="49272"/>
    <cellStyle name="Normal 6 4 5 3" xfId="49273"/>
    <cellStyle name="Normal 6 4 6" xfId="49274"/>
    <cellStyle name="Normal 6 4 7" xfId="49275"/>
    <cellStyle name="Normal 6 4 8" xfId="49276"/>
    <cellStyle name="Normal 6 4 9" xfId="23969"/>
    <cellStyle name="Normal 6 5" xfId="19459"/>
    <cellStyle name="Normal 6 5 2" xfId="19460"/>
    <cellStyle name="Normal 6 5 2 2" xfId="19461"/>
    <cellStyle name="Normal 6 5 2 2 2" xfId="19462"/>
    <cellStyle name="Normal 6 5 2 2 3" xfId="19463"/>
    <cellStyle name="Normal 6 5 2 2 4" xfId="19464"/>
    <cellStyle name="Normal 6 5 2 2 5" xfId="49278"/>
    <cellStyle name="Normal 6 5 2 3" xfId="19465"/>
    <cellStyle name="Normal 6 5 2 3 2" xfId="49279"/>
    <cellStyle name="Normal 6 5 2 4" xfId="19466"/>
    <cellStyle name="Normal 6 5 2 5" xfId="19467"/>
    <cellStyle name="Normal 6 5 2 6" xfId="49277"/>
    <cellStyle name="Normal 6 5 3" xfId="19468"/>
    <cellStyle name="Normal 6 5 3 2" xfId="49280"/>
    <cellStyle name="Normal 6 5 4" xfId="19469"/>
    <cellStyle name="Normal 6 5 4 2" xfId="19470"/>
    <cellStyle name="Normal 6 5 4 3" xfId="19471"/>
    <cellStyle name="Normal 6 5 4 4" xfId="19472"/>
    <cellStyle name="Normal 6 5 4 5" xfId="49281"/>
    <cellStyle name="Normal 6 5 5" xfId="19473"/>
    <cellStyle name="Normal 6 5 5 2" xfId="49282"/>
    <cellStyle name="Normal 6 5 6" xfId="19474"/>
    <cellStyle name="Normal 6 5 6 2" xfId="25497"/>
    <cellStyle name="Normal 6 5 7" xfId="19475"/>
    <cellStyle name="Normal 6 6" xfId="19476"/>
    <cellStyle name="Normal 6 6 2" xfId="19477"/>
    <cellStyle name="Normal 6 6 2 2" xfId="49283"/>
    <cellStyle name="Normal 6 6 3" xfId="19478"/>
    <cellStyle name="Normal 6 6 3 2" xfId="49284"/>
    <cellStyle name="Normal 6 6 4" xfId="19479"/>
    <cellStyle name="Normal 6 6 4 2" xfId="25498"/>
    <cellStyle name="Normal 6 6 5" xfId="22401"/>
    <cellStyle name="Normal 6 7" xfId="25499"/>
    <cellStyle name="Normal 6 7 2" xfId="49285"/>
    <cellStyle name="Normal 6 7 3" xfId="49286"/>
    <cellStyle name="Normal 6 8" xfId="25500"/>
    <cellStyle name="Normal 6 8 2" xfId="49287"/>
    <cellStyle name="Normal 6 8 3" xfId="49288"/>
    <cellStyle name="Normal 6 9" xfId="25501"/>
    <cellStyle name="Normal 6 9 2" xfId="49289"/>
    <cellStyle name="Normal 6 9 3" xfId="49290"/>
    <cellStyle name="Normal 6_PORTFOLIO" xfId="59233"/>
    <cellStyle name="Normal 60" xfId="19480"/>
    <cellStyle name="Normal 60 2" xfId="19481"/>
    <cellStyle name="Normal 60 2 2" xfId="49292"/>
    <cellStyle name="Normal 60 2 3" xfId="49293"/>
    <cellStyle name="Normal 60 2 4" xfId="49291"/>
    <cellStyle name="Normal 60 3" xfId="19482"/>
    <cellStyle name="Normal 60 3 2" xfId="49295"/>
    <cellStyle name="Normal 60 3 3" xfId="49296"/>
    <cellStyle name="Normal 60 3 4" xfId="49294"/>
    <cellStyle name="Normal 60 4" xfId="19483"/>
    <cellStyle name="Normal 60 5" xfId="49297"/>
    <cellStyle name="Normal 60 6" xfId="49298"/>
    <cellStyle name="Normal 60_PORTFOLIO" xfId="59234"/>
    <cellStyle name="Normal 61" xfId="19484"/>
    <cellStyle name="Normal 61 2" xfId="19485"/>
    <cellStyle name="Normal 61 2 2" xfId="49300"/>
    <cellStyle name="Normal 61 2 3" xfId="49301"/>
    <cellStyle name="Normal 61 2 4" xfId="49299"/>
    <cellStyle name="Normal 61 3" xfId="19486"/>
    <cellStyle name="Normal 61 3 2" xfId="49303"/>
    <cellStyle name="Normal 61 3 3" xfId="49304"/>
    <cellStyle name="Normal 61 3 4" xfId="49302"/>
    <cellStyle name="Normal 61 4" xfId="19487"/>
    <cellStyle name="Normal 61 5" xfId="49305"/>
    <cellStyle name="Normal 61 6" xfId="49306"/>
    <cellStyle name="Normal 61_PORTFOLIO" xfId="59235"/>
    <cellStyle name="Normal 62" xfId="19488"/>
    <cellStyle name="Normal 62 2" xfId="19489"/>
    <cellStyle name="Normal 62 2 2" xfId="49308"/>
    <cellStyle name="Normal 62 2 3" xfId="49309"/>
    <cellStyle name="Normal 62 2 4" xfId="49307"/>
    <cellStyle name="Normal 62 3" xfId="19490"/>
    <cellStyle name="Normal 62 3 2" xfId="49311"/>
    <cellStyle name="Normal 62 3 3" xfId="49312"/>
    <cellStyle name="Normal 62 3 4" xfId="49310"/>
    <cellStyle name="Normal 62 4" xfId="19491"/>
    <cellStyle name="Normal 62 5" xfId="49313"/>
    <cellStyle name="Normal 62 6" xfId="49314"/>
    <cellStyle name="Normal 62_PORTFOLIO" xfId="59236"/>
    <cellStyle name="Normal 63" xfId="19492"/>
    <cellStyle name="Normal 63 10" xfId="49315"/>
    <cellStyle name="Normal 63 11" xfId="49316"/>
    <cellStyle name="Normal 63 12" xfId="49317"/>
    <cellStyle name="Normal 63 13" xfId="49318"/>
    <cellStyle name="Normal 63 14" xfId="49319"/>
    <cellStyle name="Normal 63 15" xfId="49320"/>
    <cellStyle name="Normal 63 16" xfId="49321"/>
    <cellStyle name="Normal 63 17" xfId="49322"/>
    <cellStyle name="Normal 63 18" xfId="49323"/>
    <cellStyle name="Normal 63 19" xfId="49324"/>
    <cellStyle name="Normal 63 2" xfId="19493"/>
    <cellStyle name="Normal 63 2 2" xfId="49326"/>
    <cellStyle name="Normal 63 2 3" xfId="49327"/>
    <cellStyle name="Normal 63 2 4" xfId="49328"/>
    <cellStyle name="Normal 63 2 5" xfId="49325"/>
    <cellStyle name="Normal 63 3" xfId="19494"/>
    <cellStyle name="Normal 63 3 2" xfId="49330"/>
    <cellStyle name="Normal 63 3 3" xfId="49331"/>
    <cellStyle name="Normal 63 3 4" xfId="49332"/>
    <cellStyle name="Normal 63 3 5" xfId="49329"/>
    <cellStyle name="Normal 63 4" xfId="19495"/>
    <cellStyle name="Normal 63 4 2" xfId="49333"/>
    <cellStyle name="Normal 63 5" xfId="49334"/>
    <cellStyle name="Normal 63 6" xfId="49335"/>
    <cellStyle name="Normal 63 7" xfId="49336"/>
    <cellStyle name="Normal 63 8" xfId="49337"/>
    <cellStyle name="Normal 63 9" xfId="49338"/>
    <cellStyle name="Normal 63_PORTFOLIO" xfId="59237"/>
    <cellStyle name="Normal 64" xfId="19496"/>
    <cellStyle name="Normal 64 2" xfId="19497"/>
    <cellStyle name="Normal 64 2 2" xfId="49340"/>
    <cellStyle name="Normal 64 2 3" xfId="49341"/>
    <cellStyle name="Normal 64 2 4" xfId="49339"/>
    <cellStyle name="Normal 64 3" xfId="19498"/>
    <cellStyle name="Normal 64 3 2" xfId="49343"/>
    <cellStyle name="Normal 64 3 3" xfId="49344"/>
    <cellStyle name="Normal 64 3 4" xfId="49342"/>
    <cellStyle name="Normal 64 4" xfId="19499"/>
    <cellStyle name="Normal 64 4 2" xfId="49345"/>
    <cellStyle name="Normal 64 5" xfId="49346"/>
    <cellStyle name="Normal 64 6" xfId="49347"/>
    <cellStyle name="Normal 64 7" xfId="24246"/>
    <cellStyle name="Normal 64_PORTFOLIO" xfId="59238"/>
    <cellStyle name="Normal 65" xfId="19500"/>
    <cellStyle name="Normal 65 2" xfId="19501"/>
    <cellStyle name="Normal 65 2 2" xfId="49349"/>
    <cellStyle name="Normal 65 2 3" xfId="49350"/>
    <cellStyle name="Normal 65 2 4" xfId="49348"/>
    <cellStyle name="Normal 65 3" xfId="19502"/>
    <cellStyle name="Normal 65 3 2" xfId="49352"/>
    <cellStyle name="Normal 65 3 3" xfId="49353"/>
    <cellStyle name="Normal 65 3 4" xfId="49351"/>
    <cellStyle name="Normal 65 4" xfId="19503"/>
    <cellStyle name="Normal 65 5" xfId="49354"/>
    <cellStyle name="Normal 65 6" xfId="49355"/>
    <cellStyle name="Normal 65_PORTFOLIO" xfId="59239"/>
    <cellStyle name="Normal 66" xfId="19504"/>
    <cellStyle name="Normal 66 2" xfId="19505"/>
    <cellStyle name="Normal 66 2 2" xfId="49357"/>
    <cellStyle name="Normal 66 2 3" xfId="49358"/>
    <cellStyle name="Normal 66 2 4" xfId="49356"/>
    <cellStyle name="Normal 66 3" xfId="19506"/>
    <cellStyle name="Normal 66 3 2" xfId="49360"/>
    <cellStyle name="Normal 66 3 3" xfId="49361"/>
    <cellStyle name="Normal 66 3 4" xfId="49359"/>
    <cellStyle name="Normal 66 4" xfId="19507"/>
    <cellStyle name="Normal 66 5" xfId="49362"/>
    <cellStyle name="Normal 66 6" xfId="49363"/>
    <cellStyle name="Normal 66_PORTFOLIO" xfId="59240"/>
    <cellStyle name="Normal 67" xfId="19508"/>
    <cellStyle name="Normal 67 2" xfId="19509"/>
    <cellStyle name="Normal 67 2 2" xfId="49365"/>
    <cellStyle name="Normal 67 2 3" xfId="49366"/>
    <cellStyle name="Normal 67 2 4" xfId="49364"/>
    <cellStyle name="Normal 67 3" xfId="19510"/>
    <cellStyle name="Normal 67 3 2" xfId="49368"/>
    <cellStyle name="Normal 67 3 3" xfId="49369"/>
    <cellStyle name="Normal 67 3 4" xfId="49367"/>
    <cellStyle name="Normal 67 4" xfId="19511"/>
    <cellStyle name="Normal 67 5" xfId="49370"/>
    <cellStyle name="Normal 67 6" xfId="49371"/>
    <cellStyle name="Normal 67_PORTFOLIO" xfId="59241"/>
    <cellStyle name="Normal 68" xfId="19512"/>
    <cellStyle name="Normal 68 2" xfId="19513"/>
    <cellStyle name="Normal 68 2 2" xfId="49373"/>
    <cellStyle name="Normal 68 2 3" xfId="49374"/>
    <cellStyle name="Normal 68 2 4" xfId="49372"/>
    <cellStyle name="Normal 68 3" xfId="19514"/>
    <cellStyle name="Normal 68 3 2" xfId="49376"/>
    <cellStyle name="Normal 68 3 3" xfId="49377"/>
    <cellStyle name="Normal 68 3 4" xfId="49375"/>
    <cellStyle name="Normal 68 4" xfId="19515"/>
    <cellStyle name="Normal 68 5" xfId="49378"/>
    <cellStyle name="Normal 68 6" xfId="49379"/>
    <cellStyle name="Normal 68_PORTFOLIO" xfId="59242"/>
    <cellStyle name="Normal 69" xfId="19516"/>
    <cellStyle name="Normal 69 2" xfId="19517"/>
    <cellStyle name="Normal 69 2 2" xfId="49381"/>
    <cellStyle name="Normal 69 2 3" xfId="49382"/>
    <cellStyle name="Normal 69 2 4" xfId="49380"/>
    <cellStyle name="Normal 69 3" xfId="19518"/>
    <cellStyle name="Normal 69 3 2" xfId="49384"/>
    <cellStyle name="Normal 69 3 3" xfId="49385"/>
    <cellStyle name="Normal 69 3 4" xfId="49383"/>
    <cellStyle name="Normal 69 4" xfId="19519"/>
    <cellStyle name="Normal 69 4 2" xfId="49386"/>
    <cellStyle name="Normal 69 4 3" xfId="49387"/>
    <cellStyle name="Normal 69 5" xfId="49388"/>
    <cellStyle name="Normal 69 6" xfId="49389"/>
    <cellStyle name="Normal 69 7" xfId="22606"/>
    <cellStyle name="Normal 69_PORTFOLIO" xfId="59243"/>
    <cellStyle name="Normal 7" xfId="19520"/>
    <cellStyle name="Normal 7 10" xfId="19521"/>
    <cellStyle name="Normal 7 10 2" xfId="19522"/>
    <cellStyle name="Normal 7 10 2 2" xfId="19523"/>
    <cellStyle name="Normal 7 10 2 2 2" xfId="19524"/>
    <cellStyle name="Normal 7 10 2 2 2 2" xfId="49391"/>
    <cellStyle name="Normal 7 10 2 2 2 3" xfId="49392"/>
    <cellStyle name="Normal 7 10 2 2 2 4" xfId="49390"/>
    <cellStyle name="Normal 7 10 2 2 3" xfId="19525"/>
    <cellStyle name="Normal 7 10 2 2 3 2" xfId="49393"/>
    <cellStyle name="Normal 7 10 2 2 4" xfId="19526"/>
    <cellStyle name="Normal 7 10 2 2 4 2" xfId="49394"/>
    <cellStyle name="Normal 7 10 2 2 5" xfId="25502"/>
    <cellStyle name="Normal 7 10 2 3" xfId="19527"/>
    <cellStyle name="Normal 7 10 2 3 2" xfId="49396"/>
    <cellStyle name="Normal 7 10 2 3 3" xfId="49397"/>
    <cellStyle name="Normal 7 10 2 3 4" xfId="49395"/>
    <cellStyle name="Normal 7 10 2 4" xfId="19528"/>
    <cellStyle name="Normal 7 10 2 4 2" xfId="49398"/>
    <cellStyle name="Normal 7 10 2 5" xfId="19529"/>
    <cellStyle name="Normal 7 10 2 5 2" xfId="49399"/>
    <cellStyle name="Normal 7 10 2 6" xfId="49400"/>
    <cellStyle name="Normal 7 10 2 7" xfId="23971"/>
    <cellStyle name="Normal 7 10 3" xfId="19530"/>
    <cellStyle name="Normal 7 10 3 2" xfId="19531"/>
    <cellStyle name="Normal 7 10 3 2 2" xfId="49401"/>
    <cellStyle name="Normal 7 10 3 3" xfId="19532"/>
    <cellStyle name="Normal 7 10 3 3 2" xfId="49402"/>
    <cellStyle name="Normal 7 10 3 4" xfId="19533"/>
    <cellStyle name="Normal 7 10 3 5" xfId="25503"/>
    <cellStyle name="Normal 7 10 4" xfId="19534"/>
    <cellStyle name="Normal 7 10 4 2" xfId="49403"/>
    <cellStyle name="Normal 7 10 4 3" xfId="49404"/>
    <cellStyle name="Normal 7 10 4 4" xfId="25504"/>
    <cellStyle name="Normal 7 10 5" xfId="19535"/>
    <cellStyle name="Normal 7 10 5 2" xfId="49405"/>
    <cellStyle name="Normal 7 10 5 3" xfId="49406"/>
    <cellStyle name="Normal 7 10 5 4" xfId="25505"/>
    <cellStyle name="Normal 7 10 6" xfId="19536"/>
    <cellStyle name="Normal 7 10 6 2" xfId="49407"/>
    <cellStyle name="Normal 7 10 6 2 2" xfId="49408"/>
    <cellStyle name="Normal 7 10 6 2 3" xfId="49409"/>
    <cellStyle name="Normal 7 10 6 3" xfId="49410"/>
    <cellStyle name="Normal 7 10 6 4" xfId="49411"/>
    <cellStyle name="Normal 7 10 6 5" xfId="25506"/>
    <cellStyle name="Normal 7 10 7" xfId="49412"/>
    <cellStyle name="Normal 7 10 8" xfId="49413"/>
    <cellStyle name="Normal 7 10 9" xfId="23160"/>
    <cellStyle name="Normal 7 11" xfId="19537"/>
    <cellStyle name="Normal 7 11 2" xfId="19538"/>
    <cellStyle name="Normal 7 11 2 2" xfId="19539"/>
    <cellStyle name="Normal 7 11 2 2 2" xfId="19540"/>
    <cellStyle name="Normal 7 11 2 2 2 2" xfId="49415"/>
    <cellStyle name="Normal 7 11 2 2 2 3" xfId="49416"/>
    <cellStyle name="Normal 7 11 2 2 2 4" xfId="49414"/>
    <cellStyle name="Normal 7 11 2 2 3" xfId="19541"/>
    <cellStyle name="Normal 7 11 2 2 3 2" xfId="49417"/>
    <cellStyle name="Normal 7 11 2 2 4" xfId="19542"/>
    <cellStyle name="Normal 7 11 2 2 4 2" xfId="49418"/>
    <cellStyle name="Normal 7 11 2 2 5" xfId="25507"/>
    <cellStyle name="Normal 7 11 2 3" xfId="19543"/>
    <cellStyle name="Normal 7 11 2 3 2" xfId="49420"/>
    <cellStyle name="Normal 7 11 2 3 3" xfId="49421"/>
    <cellStyle name="Normal 7 11 2 3 4" xfId="49419"/>
    <cellStyle name="Normal 7 11 2 4" xfId="19544"/>
    <cellStyle name="Normal 7 11 2 4 2" xfId="49422"/>
    <cellStyle name="Normal 7 11 2 5" xfId="19545"/>
    <cellStyle name="Normal 7 11 2 5 2" xfId="49423"/>
    <cellStyle name="Normal 7 11 2 6" xfId="49424"/>
    <cellStyle name="Normal 7 11 2 7" xfId="23972"/>
    <cellStyle name="Normal 7 11 3" xfId="19546"/>
    <cellStyle name="Normal 7 11 3 2" xfId="19547"/>
    <cellStyle name="Normal 7 11 3 2 2" xfId="49425"/>
    <cellStyle name="Normal 7 11 3 3" xfId="19548"/>
    <cellStyle name="Normal 7 11 3 3 2" xfId="49426"/>
    <cellStyle name="Normal 7 11 3 4" xfId="19549"/>
    <cellStyle name="Normal 7 11 3 5" xfId="25508"/>
    <cellStyle name="Normal 7 11 4" xfId="19550"/>
    <cellStyle name="Normal 7 11 4 2" xfId="49427"/>
    <cellStyle name="Normal 7 11 4 3" xfId="49428"/>
    <cellStyle name="Normal 7 11 4 4" xfId="25509"/>
    <cellStyle name="Normal 7 11 5" xfId="19551"/>
    <cellStyle name="Normal 7 11 5 2" xfId="49429"/>
    <cellStyle name="Normal 7 11 5 3" xfId="49430"/>
    <cellStyle name="Normal 7 11 5 4" xfId="25510"/>
    <cellStyle name="Normal 7 11 6" xfId="19552"/>
    <cellStyle name="Normal 7 11 6 2" xfId="49431"/>
    <cellStyle name="Normal 7 11 6 2 2" xfId="49432"/>
    <cellStyle name="Normal 7 11 6 2 3" xfId="49433"/>
    <cellStyle name="Normal 7 11 6 3" xfId="49434"/>
    <cellStyle name="Normal 7 11 6 4" xfId="49435"/>
    <cellStyle name="Normal 7 11 6 5" xfId="25511"/>
    <cellStyle name="Normal 7 11 7" xfId="49436"/>
    <cellStyle name="Normal 7 11 8" xfId="49437"/>
    <cellStyle name="Normal 7 11 9" xfId="23161"/>
    <cellStyle name="Normal 7 12" xfId="19553"/>
    <cellStyle name="Normal 7 12 2" xfId="19554"/>
    <cellStyle name="Normal 7 12 2 2" xfId="19555"/>
    <cellStyle name="Normal 7 12 2 2 2" xfId="19556"/>
    <cellStyle name="Normal 7 12 2 2 2 2" xfId="49439"/>
    <cellStyle name="Normal 7 12 2 2 3" xfId="19557"/>
    <cellStyle name="Normal 7 12 2 2 3 2" xfId="49440"/>
    <cellStyle name="Normal 7 12 2 2 4" xfId="19558"/>
    <cellStyle name="Normal 7 12 2 2 5" xfId="49438"/>
    <cellStyle name="Normal 7 12 2 3" xfId="19559"/>
    <cellStyle name="Normal 7 12 2 3 2" xfId="49441"/>
    <cellStyle name="Normal 7 12 2 4" xfId="19560"/>
    <cellStyle name="Normal 7 12 2 4 2" xfId="49442"/>
    <cellStyle name="Normal 7 12 2 5" xfId="19561"/>
    <cellStyle name="Normal 7 12 2 6" xfId="24222"/>
    <cellStyle name="Normal 7 12 3" xfId="19562"/>
    <cellStyle name="Normal 7 12 3 2" xfId="19563"/>
    <cellStyle name="Normal 7 12 3 2 2" xfId="49444"/>
    <cellStyle name="Normal 7 12 3 2 3" xfId="49445"/>
    <cellStyle name="Normal 7 12 3 2 4" xfId="49443"/>
    <cellStyle name="Normal 7 12 3 3" xfId="19564"/>
    <cellStyle name="Normal 7 12 3 3 2" xfId="49446"/>
    <cellStyle name="Normal 7 12 3 4" xfId="19565"/>
    <cellStyle name="Normal 7 12 3 4 2" xfId="49447"/>
    <cellStyle name="Normal 7 12 3 5" xfId="25512"/>
    <cellStyle name="Normal 7 12 4" xfId="19566"/>
    <cellStyle name="Normal 7 12 4 2" xfId="49449"/>
    <cellStyle name="Normal 7 12 4 3" xfId="49450"/>
    <cellStyle name="Normal 7 12 4 4" xfId="49448"/>
    <cellStyle name="Normal 7 12 5" xfId="19567"/>
    <cellStyle name="Normal 7 12 5 2" xfId="49451"/>
    <cellStyle name="Normal 7 12 6" xfId="19568"/>
    <cellStyle name="Normal 7 12 6 2" xfId="49452"/>
    <cellStyle name="Normal 7 12 7" xfId="23427"/>
    <cellStyle name="Normal 7 13" xfId="24075"/>
    <cellStyle name="Normal 7 13 2" xfId="49453"/>
    <cellStyle name="Normal 7 13 2 2" xfId="49454"/>
    <cellStyle name="Normal 7 13 2 3" xfId="49455"/>
    <cellStyle name="Normal 7 13 3" xfId="49456"/>
    <cellStyle name="Normal 7 13 4" xfId="49457"/>
    <cellStyle name="Normal 7 14" xfId="25513"/>
    <cellStyle name="Normal 7 14 2" xfId="49458"/>
    <cellStyle name="Normal 7 14 2 2" xfId="49459"/>
    <cellStyle name="Normal 7 14 2 3" xfId="49460"/>
    <cellStyle name="Normal 7 14 3" xfId="49461"/>
    <cellStyle name="Normal 7 14 4" xfId="49462"/>
    <cellStyle name="Normal 7 15" xfId="26158"/>
    <cellStyle name="Normal 7 15 2" xfId="49463"/>
    <cellStyle name="Normal 7 15 3" xfId="49464"/>
    <cellStyle name="Normal 7 16" xfId="25963"/>
    <cellStyle name="Normal 7 16 2" xfId="49465"/>
    <cellStyle name="Normal 7 16 3" xfId="49466"/>
    <cellStyle name="Normal 7 17" xfId="49467"/>
    <cellStyle name="Normal 7 17 2" xfId="49468"/>
    <cellStyle name="Normal 7 17 3" xfId="49469"/>
    <cellStyle name="Normal 7 18" xfId="49470"/>
    <cellStyle name="Normal 7 19" xfId="49471"/>
    <cellStyle name="Normal 7 2" xfId="19569"/>
    <cellStyle name="Normal 7 2 10" xfId="19570"/>
    <cellStyle name="Normal 7 2 10 2" xfId="49473"/>
    <cellStyle name="Normal 7 2 10 3" xfId="49474"/>
    <cellStyle name="Normal 7 2 10 4" xfId="49472"/>
    <cellStyle name="Normal 7 2 11" xfId="19571"/>
    <cellStyle name="Normal 7 2 11 2" xfId="49476"/>
    <cellStyle name="Normal 7 2 11 3" xfId="49477"/>
    <cellStyle name="Normal 7 2 11 4" xfId="49475"/>
    <cellStyle name="Normal 7 2 12" xfId="19572"/>
    <cellStyle name="Normal 7 2 12 2" xfId="49479"/>
    <cellStyle name="Normal 7 2 12 3" xfId="49480"/>
    <cellStyle name="Normal 7 2 12 4" xfId="49478"/>
    <cellStyle name="Normal 7 2 13" xfId="19573"/>
    <cellStyle name="Normal 7 2 13 2" xfId="49482"/>
    <cellStyle name="Normal 7 2 13 3" xfId="49483"/>
    <cellStyle name="Normal 7 2 13 4" xfId="49481"/>
    <cellStyle name="Normal 7 2 14" xfId="19574"/>
    <cellStyle name="Normal 7 2 14 2" xfId="49485"/>
    <cellStyle name="Normal 7 2 14 3" xfId="49486"/>
    <cellStyle name="Normal 7 2 14 4" xfId="49484"/>
    <cellStyle name="Normal 7 2 15" xfId="19575"/>
    <cellStyle name="Normal 7 2 15 2" xfId="49488"/>
    <cellStyle name="Normal 7 2 15 3" xfId="49489"/>
    <cellStyle name="Normal 7 2 15 4" xfId="49487"/>
    <cellStyle name="Normal 7 2 16" xfId="19576"/>
    <cellStyle name="Normal 7 2 16 2" xfId="49491"/>
    <cellStyle name="Normal 7 2 16 3" xfId="49492"/>
    <cellStyle name="Normal 7 2 16 4" xfId="49490"/>
    <cellStyle name="Normal 7 2 17" xfId="19577"/>
    <cellStyle name="Normal 7 2 17 2" xfId="49494"/>
    <cellStyle name="Normal 7 2 17 3" xfId="49495"/>
    <cellStyle name="Normal 7 2 17 4" xfId="49493"/>
    <cellStyle name="Normal 7 2 18" xfId="19578"/>
    <cellStyle name="Normal 7 2 18 2" xfId="49497"/>
    <cellStyle name="Normal 7 2 18 3" xfId="49498"/>
    <cellStyle name="Normal 7 2 18 4" xfId="49496"/>
    <cellStyle name="Normal 7 2 19" xfId="19579"/>
    <cellStyle name="Normal 7 2 19 2" xfId="49500"/>
    <cellStyle name="Normal 7 2 19 3" xfId="49501"/>
    <cellStyle name="Normal 7 2 19 4" xfId="49499"/>
    <cellStyle name="Normal 7 2 2" xfId="19580"/>
    <cellStyle name="Normal 7 2 2 2" xfId="19581"/>
    <cellStyle name="Normal 7 2 2 2 2" xfId="49502"/>
    <cellStyle name="Normal 7 2 2 2 2 2" xfId="49503"/>
    <cellStyle name="Normal 7 2 2 2 2 3" xfId="49504"/>
    <cellStyle name="Normal 7 2 2 2 3" xfId="49505"/>
    <cellStyle name="Normal 7 2 2 2 4" xfId="49506"/>
    <cellStyle name="Normal 7 2 2 2 5" xfId="49507"/>
    <cellStyle name="Normal 7 2 2 2 6" xfId="25514"/>
    <cellStyle name="Normal 7 2 2 3" xfId="19582"/>
    <cellStyle name="Normal 7 2 2 3 2" xfId="49508"/>
    <cellStyle name="Normal 7 2 2 3 2 2" xfId="58602"/>
    <cellStyle name="Normal 7 2 2 3 3" xfId="49509"/>
    <cellStyle name="Normal 7 2 2 3 4" xfId="26246"/>
    <cellStyle name="Normal 7 2 2 3_PORTFOLIO" xfId="59244"/>
    <cellStyle name="Normal 7 2 2 4" xfId="25965"/>
    <cellStyle name="Normal 7 2 2 4 2" xfId="49510"/>
    <cellStyle name="Normal 7 2 2 4 3" xfId="49511"/>
    <cellStyle name="Normal 7 2 2 5" xfId="49512"/>
    <cellStyle name="Normal 7 2 2 5 2" xfId="49513"/>
    <cellStyle name="Normal 7 2 2 5 3" xfId="49514"/>
    <cellStyle name="Normal 7 2 2 6" xfId="49515"/>
    <cellStyle name="Normal 7 2 2 7" xfId="49516"/>
    <cellStyle name="Normal 7 2 2 8" xfId="49517"/>
    <cellStyle name="Normal 7 2 2 9" xfId="23973"/>
    <cellStyle name="Normal 7 2 2_PORTFOLIO" xfId="59245"/>
    <cellStyle name="Normal 7 2 20" xfId="19583"/>
    <cellStyle name="Normal 7 2 20 2" xfId="49519"/>
    <cellStyle name="Normal 7 2 20 3" xfId="49520"/>
    <cellStyle name="Normal 7 2 20 4" xfId="49518"/>
    <cellStyle name="Normal 7 2 21" xfId="19584"/>
    <cellStyle name="Normal 7 2 21 2" xfId="49522"/>
    <cellStyle name="Normal 7 2 21 3" xfId="49523"/>
    <cellStyle name="Normal 7 2 21 4" xfId="49521"/>
    <cellStyle name="Normal 7 2 22" xfId="19585"/>
    <cellStyle name="Normal 7 2 22 2" xfId="49525"/>
    <cellStyle name="Normal 7 2 22 3" xfId="49526"/>
    <cellStyle name="Normal 7 2 22 4" xfId="49524"/>
    <cellStyle name="Normal 7 2 23" xfId="19586"/>
    <cellStyle name="Normal 7 2 23 2" xfId="49528"/>
    <cellStyle name="Normal 7 2 23 3" xfId="49529"/>
    <cellStyle name="Normal 7 2 23 4" xfId="49527"/>
    <cellStyle name="Normal 7 2 24" xfId="19587"/>
    <cellStyle name="Normal 7 2 24 2" xfId="49531"/>
    <cellStyle name="Normal 7 2 24 3" xfId="49532"/>
    <cellStyle name="Normal 7 2 24 4" xfId="49530"/>
    <cellStyle name="Normal 7 2 25" xfId="19588"/>
    <cellStyle name="Normal 7 2 25 2" xfId="49534"/>
    <cellStyle name="Normal 7 2 25 3" xfId="49535"/>
    <cellStyle name="Normal 7 2 25 4" xfId="49533"/>
    <cellStyle name="Normal 7 2 26" xfId="19589"/>
    <cellStyle name="Normal 7 2 26 2" xfId="49537"/>
    <cellStyle name="Normal 7 2 26 3" xfId="49538"/>
    <cellStyle name="Normal 7 2 26 4" xfId="49536"/>
    <cellStyle name="Normal 7 2 27" xfId="19590"/>
    <cellStyle name="Normal 7 2 27 2" xfId="49540"/>
    <cellStyle name="Normal 7 2 27 3" xfId="49541"/>
    <cellStyle name="Normal 7 2 27 4" xfId="49539"/>
    <cellStyle name="Normal 7 2 28" xfId="19591"/>
    <cellStyle name="Normal 7 2 28 2" xfId="49543"/>
    <cellStyle name="Normal 7 2 28 3" xfId="49544"/>
    <cellStyle name="Normal 7 2 28 4" xfId="49542"/>
    <cellStyle name="Normal 7 2 29" xfId="19592"/>
    <cellStyle name="Normal 7 2 29 2" xfId="49546"/>
    <cellStyle name="Normal 7 2 29 3" xfId="49547"/>
    <cellStyle name="Normal 7 2 29 4" xfId="49545"/>
    <cellStyle name="Normal 7 2 3" xfId="19593"/>
    <cellStyle name="Normal 7 2 3 2" xfId="19594"/>
    <cellStyle name="Normal 7 2 3 2 2" xfId="19595"/>
    <cellStyle name="Normal 7 2 3 2 2 2" xfId="49549"/>
    <cellStyle name="Normal 7 2 3 2 2 3" xfId="49550"/>
    <cellStyle name="Normal 7 2 3 2 2 4" xfId="49548"/>
    <cellStyle name="Normal 7 2 3 2 3" xfId="19596"/>
    <cellStyle name="Normal 7 2 3 2 3 2" xfId="19597"/>
    <cellStyle name="Normal 7 2 3 2 3 3" xfId="19598"/>
    <cellStyle name="Normal 7 2 3 2 3 4" xfId="19599"/>
    <cellStyle name="Normal 7 2 3 2 3 5" xfId="49551"/>
    <cellStyle name="Normal 7 2 3 2 4" xfId="19600"/>
    <cellStyle name="Normal 7 2 3 2 4 2" xfId="49552"/>
    <cellStyle name="Normal 7 2 3 2 5" xfId="19601"/>
    <cellStyle name="Normal 7 2 3 2 5 2" xfId="49553"/>
    <cellStyle name="Normal 7 2 3 2 6" xfId="19602"/>
    <cellStyle name="Normal 7 2 3 2 7" xfId="26297"/>
    <cellStyle name="Normal 7 2 3 3" xfId="19603"/>
    <cellStyle name="Normal 7 2 3 3 2" xfId="19604"/>
    <cellStyle name="Normal 7 2 3 3 2 2" xfId="49554"/>
    <cellStyle name="Normal 7 2 3 3 3" xfId="19605"/>
    <cellStyle name="Normal 7 2 3 3 3 2" xfId="49555"/>
    <cellStyle name="Normal 7 2 3 3 4" xfId="19606"/>
    <cellStyle name="Normal 7 2 3 3 5" xfId="25966"/>
    <cellStyle name="Normal 7 2 3 4" xfId="19607"/>
    <cellStyle name="Normal 7 2 3 4 2" xfId="49557"/>
    <cellStyle name="Normal 7 2 3 4 3" xfId="49558"/>
    <cellStyle name="Normal 7 2 3 4 4" xfId="49556"/>
    <cellStyle name="Normal 7 2 3 5" xfId="19608"/>
    <cellStyle name="Normal 7 2 3 5 2" xfId="49559"/>
    <cellStyle name="Normal 7 2 3 6" xfId="19609"/>
    <cellStyle name="Normal 7 2 3 7" xfId="49560"/>
    <cellStyle name="Normal 7 2 3 8" xfId="25515"/>
    <cellStyle name="Normal 7 2 3 9" xfId="22402"/>
    <cellStyle name="Normal 7 2 3_PORTFOLIO" xfId="59246"/>
    <cellStyle name="Normal 7 2 30" xfId="19610"/>
    <cellStyle name="Normal 7 2 30 2" xfId="49562"/>
    <cellStyle name="Normal 7 2 30 3" xfId="49563"/>
    <cellStyle name="Normal 7 2 30 4" xfId="49561"/>
    <cellStyle name="Normal 7 2 31" xfId="19611"/>
    <cellStyle name="Normal 7 2 31 2" xfId="49565"/>
    <cellStyle name="Normal 7 2 31 3" xfId="49566"/>
    <cellStyle name="Normal 7 2 31 4" xfId="49564"/>
    <cellStyle name="Normal 7 2 32" xfId="19612"/>
    <cellStyle name="Normal 7 2 32 2" xfId="49568"/>
    <cellStyle name="Normal 7 2 32 3" xfId="49569"/>
    <cellStyle name="Normal 7 2 32 4" xfId="49567"/>
    <cellStyle name="Normal 7 2 33" xfId="19613"/>
    <cellStyle name="Normal 7 2 33 2" xfId="49571"/>
    <cellStyle name="Normal 7 2 33 3" xfId="49572"/>
    <cellStyle name="Normal 7 2 33 4" xfId="49570"/>
    <cellStyle name="Normal 7 2 34" xfId="19614"/>
    <cellStyle name="Normal 7 2 34 2" xfId="49574"/>
    <cellStyle name="Normal 7 2 34 3" xfId="49575"/>
    <cellStyle name="Normal 7 2 34 4" xfId="49573"/>
    <cellStyle name="Normal 7 2 35" xfId="19615"/>
    <cellStyle name="Normal 7 2 35 2" xfId="49577"/>
    <cellStyle name="Normal 7 2 35 3" xfId="49578"/>
    <cellStyle name="Normal 7 2 35 4" xfId="49576"/>
    <cellStyle name="Normal 7 2 36" xfId="19616"/>
    <cellStyle name="Normal 7 2 36 2" xfId="49580"/>
    <cellStyle name="Normal 7 2 36 3" xfId="49581"/>
    <cellStyle name="Normal 7 2 36 4" xfId="49579"/>
    <cellStyle name="Normal 7 2 37" xfId="19617"/>
    <cellStyle name="Normal 7 2 37 2" xfId="49583"/>
    <cellStyle name="Normal 7 2 37 3" xfId="49584"/>
    <cellStyle name="Normal 7 2 37 4" xfId="49582"/>
    <cellStyle name="Normal 7 2 38" xfId="19618"/>
    <cellStyle name="Normal 7 2 38 2" xfId="49586"/>
    <cellStyle name="Normal 7 2 38 3" xfId="49587"/>
    <cellStyle name="Normal 7 2 38 4" xfId="49585"/>
    <cellStyle name="Normal 7 2 39" xfId="19619"/>
    <cellStyle name="Normal 7 2 39 2" xfId="49589"/>
    <cellStyle name="Normal 7 2 39 3" xfId="49590"/>
    <cellStyle name="Normal 7 2 39 4" xfId="49588"/>
    <cellStyle name="Normal 7 2 4" xfId="19620"/>
    <cellStyle name="Normal 7 2 4 2" xfId="49591"/>
    <cellStyle name="Normal 7 2 4 2 2" xfId="49592"/>
    <cellStyle name="Normal 7 2 4 2 3" xfId="49593"/>
    <cellStyle name="Normal 7 2 4 3" xfId="49594"/>
    <cellStyle name="Normal 7 2 4 4" xfId="49595"/>
    <cellStyle name="Normal 7 2 4 5" xfId="49596"/>
    <cellStyle name="Normal 7 2 4 6" xfId="26019"/>
    <cellStyle name="Normal 7 2 40" xfId="19621"/>
    <cellStyle name="Normal 7 2 40 2" xfId="49598"/>
    <cellStyle name="Normal 7 2 40 3" xfId="49599"/>
    <cellStyle name="Normal 7 2 40 4" xfId="49597"/>
    <cellStyle name="Normal 7 2 41" xfId="19622"/>
    <cellStyle name="Normal 7 2 41 2" xfId="49601"/>
    <cellStyle name="Normal 7 2 41 3" xfId="49602"/>
    <cellStyle name="Normal 7 2 41 4" xfId="49600"/>
    <cellStyle name="Normal 7 2 42" xfId="19623"/>
    <cellStyle name="Normal 7 2 42 2" xfId="49604"/>
    <cellStyle name="Normal 7 2 42 3" xfId="49605"/>
    <cellStyle name="Normal 7 2 42 4" xfId="49603"/>
    <cellStyle name="Normal 7 2 43" xfId="19624"/>
    <cellStyle name="Normal 7 2 43 2" xfId="49607"/>
    <cellStyle name="Normal 7 2 43 3" xfId="49608"/>
    <cellStyle name="Normal 7 2 43 4" xfId="49606"/>
    <cellStyle name="Normal 7 2 44" xfId="19625"/>
    <cellStyle name="Normal 7 2 44 2" xfId="49610"/>
    <cellStyle name="Normal 7 2 44 3" xfId="49611"/>
    <cellStyle name="Normal 7 2 44 4" xfId="49609"/>
    <cellStyle name="Normal 7 2 45" xfId="19626"/>
    <cellStyle name="Normal 7 2 45 2" xfId="49613"/>
    <cellStyle name="Normal 7 2 45 3" xfId="49614"/>
    <cellStyle name="Normal 7 2 45 4" xfId="49612"/>
    <cellStyle name="Normal 7 2 46" xfId="19627"/>
    <cellStyle name="Normal 7 2 46 2" xfId="49616"/>
    <cellStyle name="Normal 7 2 46 3" xfId="49617"/>
    <cellStyle name="Normal 7 2 46 4" xfId="49615"/>
    <cellStyle name="Normal 7 2 47" xfId="19628"/>
    <cellStyle name="Normal 7 2 47 2" xfId="49619"/>
    <cellStyle name="Normal 7 2 47 3" xfId="49620"/>
    <cellStyle name="Normal 7 2 47 4" xfId="49618"/>
    <cellStyle name="Normal 7 2 48" xfId="19629"/>
    <cellStyle name="Normal 7 2 48 2" xfId="49622"/>
    <cellStyle name="Normal 7 2 48 3" xfId="49623"/>
    <cellStyle name="Normal 7 2 48 4" xfId="49621"/>
    <cellStyle name="Normal 7 2 49" xfId="19630"/>
    <cellStyle name="Normal 7 2 49 2" xfId="49625"/>
    <cellStyle name="Normal 7 2 49 3" xfId="49626"/>
    <cellStyle name="Normal 7 2 49 4" xfId="49624"/>
    <cellStyle name="Normal 7 2 5" xfId="19631"/>
    <cellStyle name="Normal 7 2 5 2" xfId="49627"/>
    <cellStyle name="Normal 7 2 5 2 2" xfId="49628"/>
    <cellStyle name="Normal 7 2 5 2 3" xfId="49629"/>
    <cellStyle name="Normal 7 2 5 3" xfId="49630"/>
    <cellStyle name="Normal 7 2 5 4" xfId="49631"/>
    <cellStyle name="Normal 7 2 5 5" xfId="49632"/>
    <cellStyle name="Normal 7 2 5 6" xfId="26141"/>
    <cellStyle name="Normal 7 2 50" xfId="19632"/>
    <cellStyle name="Normal 7 2 50 2" xfId="49634"/>
    <cellStyle name="Normal 7 2 50 3" xfId="49635"/>
    <cellStyle name="Normal 7 2 50 4" xfId="49633"/>
    <cellStyle name="Normal 7 2 51" xfId="19633"/>
    <cellStyle name="Normal 7 2 51 2" xfId="49637"/>
    <cellStyle name="Normal 7 2 51 3" xfId="49638"/>
    <cellStyle name="Normal 7 2 51 4" xfId="49636"/>
    <cellStyle name="Normal 7 2 52" xfId="19634"/>
    <cellStyle name="Normal 7 2 52 2" xfId="49640"/>
    <cellStyle name="Normal 7 2 52 3" xfId="49641"/>
    <cellStyle name="Normal 7 2 52 4" xfId="49639"/>
    <cellStyle name="Normal 7 2 53" xfId="19635"/>
    <cellStyle name="Normal 7 2 53 2" xfId="49643"/>
    <cellStyle name="Normal 7 2 53 3" xfId="49644"/>
    <cellStyle name="Normal 7 2 53 4" xfId="49642"/>
    <cellStyle name="Normal 7 2 54" xfId="19636"/>
    <cellStyle name="Normal 7 2 54 2" xfId="49646"/>
    <cellStyle name="Normal 7 2 54 3" xfId="49647"/>
    <cellStyle name="Normal 7 2 54 4" xfId="49645"/>
    <cellStyle name="Normal 7 2 55" xfId="19637"/>
    <cellStyle name="Normal 7 2 55 2" xfId="49649"/>
    <cellStyle name="Normal 7 2 55 3" xfId="49650"/>
    <cellStyle name="Normal 7 2 55 4" xfId="49648"/>
    <cellStyle name="Normal 7 2 56" xfId="19638"/>
    <cellStyle name="Normal 7 2 56 2" xfId="49652"/>
    <cellStyle name="Normal 7 2 56 3" xfId="49653"/>
    <cellStyle name="Normal 7 2 56 4" xfId="49651"/>
    <cellStyle name="Normal 7 2 57" xfId="19639"/>
    <cellStyle name="Normal 7 2 57 2" xfId="49655"/>
    <cellStyle name="Normal 7 2 57 3" xfId="49656"/>
    <cellStyle name="Normal 7 2 57 4" xfId="49654"/>
    <cellStyle name="Normal 7 2 58" xfId="19640"/>
    <cellStyle name="Normal 7 2 58 2" xfId="49658"/>
    <cellStyle name="Normal 7 2 58 3" xfId="49659"/>
    <cellStyle name="Normal 7 2 58 4" xfId="49657"/>
    <cellStyle name="Normal 7 2 59" xfId="19641"/>
    <cellStyle name="Normal 7 2 59 2" xfId="49661"/>
    <cellStyle name="Normal 7 2 59 3" xfId="49662"/>
    <cellStyle name="Normal 7 2 59 4" xfId="49660"/>
    <cellStyle name="Normal 7 2 6" xfId="19642"/>
    <cellStyle name="Normal 7 2 6 2" xfId="49663"/>
    <cellStyle name="Normal 7 2 6 2 2" xfId="49664"/>
    <cellStyle name="Normal 7 2 6 2 3" xfId="49665"/>
    <cellStyle name="Normal 7 2 6 3" xfId="49666"/>
    <cellStyle name="Normal 7 2 6 4" xfId="49667"/>
    <cellStyle name="Normal 7 2 6 5" xfId="49668"/>
    <cellStyle name="Normal 7 2 6 6" xfId="25964"/>
    <cellStyle name="Normal 7 2 6_PORTFOLIO" xfId="59247"/>
    <cellStyle name="Normal 7 2 60" xfId="19643"/>
    <cellStyle name="Normal 7 2 60 2" xfId="49670"/>
    <cellStyle name="Normal 7 2 60 3" xfId="49671"/>
    <cellStyle name="Normal 7 2 60 4" xfId="49669"/>
    <cellStyle name="Normal 7 2 61" xfId="19644"/>
    <cellStyle name="Normal 7 2 61 2" xfId="49673"/>
    <cellStyle name="Normal 7 2 61 3" xfId="49674"/>
    <cellStyle name="Normal 7 2 61 4" xfId="49672"/>
    <cellStyle name="Normal 7 2 62" xfId="19645"/>
    <cellStyle name="Normal 7 2 62 2" xfId="49676"/>
    <cellStyle name="Normal 7 2 62 3" xfId="49677"/>
    <cellStyle name="Normal 7 2 62 4" xfId="49675"/>
    <cellStyle name="Normal 7 2 63" xfId="19646"/>
    <cellStyle name="Normal 7 2 63 2" xfId="49679"/>
    <cellStyle name="Normal 7 2 63 3" xfId="49680"/>
    <cellStyle name="Normal 7 2 63 4" xfId="49678"/>
    <cellStyle name="Normal 7 2 64" xfId="19647"/>
    <cellStyle name="Normal 7 2 64 2" xfId="49682"/>
    <cellStyle name="Normal 7 2 64 3" xfId="49683"/>
    <cellStyle name="Normal 7 2 64 4" xfId="49681"/>
    <cellStyle name="Normal 7 2 65" xfId="19648"/>
    <cellStyle name="Normal 7 2 65 2" xfId="49685"/>
    <cellStyle name="Normal 7 2 65 3" xfId="49686"/>
    <cellStyle name="Normal 7 2 65 4" xfId="49684"/>
    <cellStyle name="Normal 7 2 66" xfId="19649"/>
    <cellStyle name="Normal 7 2 66 2" xfId="49688"/>
    <cellStyle name="Normal 7 2 66 3" xfId="49689"/>
    <cellStyle name="Normal 7 2 66 4" xfId="49687"/>
    <cellStyle name="Normal 7 2 67" xfId="19650"/>
    <cellStyle name="Normal 7 2 67 2" xfId="49691"/>
    <cellStyle name="Normal 7 2 67 3" xfId="49692"/>
    <cellStyle name="Normal 7 2 67 4" xfId="49690"/>
    <cellStyle name="Normal 7 2 68" xfId="19651"/>
    <cellStyle name="Normal 7 2 68 2" xfId="49694"/>
    <cellStyle name="Normal 7 2 68 3" xfId="49695"/>
    <cellStyle name="Normal 7 2 68 4" xfId="49693"/>
    <cellStyle name="Normal 7 2 69" xfId="19652"/>
    <cellStyle name="Normal 7 2 69 2" xfId="49697"/>
    <cellStyle name="Normal 7 2 69 3" xfId="49698"/>
    <cellStyle name="Normal 7 2 69 4" xfId="49696"/>
    <cellStyle name="Normal 7 2 7" xfId="19653"/>
    <cellStyle name="Normal 7 2 7 2" xfId="49700"/>
    <cellStyle name="Normal 7 2 7 3" xfId="49701"/>
    <cellStyle name="Normal 7 2 7 4" xfId="49699"/>
    <cellStyle name="Normal 7 2 70" xfId="19654"/>
    <cellStyle name="Normal 7 2 70 2" xfId="49703"/>
    <cellStyle name="Normal 7 2 70 3" xfId="49704"/>
    <cellStyle name="Normal 7 2 70 4" xfId="49702"/>
    <cellStyle name="Normal 7 2 71" xfId="19655"/>
    <cellStyle name="Normal 7 2 71 2" xfId="49706"/>
    <cellStyle name="Normal 7 2 71 3" xfId="49707"/>
    <cellStyle name="Normal 7 2 71 4" xfId="49705"/>
    <cellStyle name="Normal 7 2 72" xfId="19656"/>
    <cellStyle name="Normal 7 2 72 2" xfId="49709"/>
    <cellStyle name="Normal 7 2 72 3" xfId="49710"/>
    <cellStyle name="Normal 7 2 72 4" xfId="49708"/>
    <cellStyle name="Normal 7 2 73" xfId="19657"/>
    <cellStyle name="Normal 7 2 73 2" xfId="49712"/>
    <cellStyle name="Normal 7 2 73 3" xfId="49713"/>
    <cellStyle name="Normal 7 2 73 4" xfId="49711"/>
    <cellStyle name="Normal 7 2 74" xfId="19658"/>
    <cellStyle name="Normal 7 2 74 2" xfId="49715"/>
    <cellStyle name="Normal 7 2 74 3" xfId="49716"/>
    <cellStyle name="Normal 7 2 74 4" xfId="49714"/>
    <cellStyle name="Normal 7 2 75" xfId="19659"/>
    <cellStyle name="Normal 7 2 75 2" xfId="49718"/>
    <cellStyle name="Normal 7 2 75 3" xfId="49719"/>
    <cellStyle name="Normal 7 2 75 4" xfId="49717"/>
    <cellStyle name="Normal 7 2 76" xfId="19660"/>
    <cellStyle name="Normal 7 2 76 2" xfId="49721"/>
    <cellStyle name="Normal 7 2 76 3" xfId="49722"/>
    <cellStyle name="Normal 7 2 76 4" xfId="49720"/>
    <cellStyle name="Normal 7 2 77" xfId="19661"/>
    <cellStyle name="Normal 7 2 77 2" xfId="49724"/>
    <cellStyle name="Normal 7 2 77 3" xfId="49725"/>
    <cellStyle name="Normal 7 2 77 4" xfId="49723"/>
    <cellStyle name="Normal 7 2 78" xfId="19662"/>
    <cellStyle name="Normal 7 2 78 2" xfId="49727"/>
    <cellStyle name="Normal 7 2 78 3" xfId="49728"/>
    <cellStyle name="Normal 7 2 78 4" xfId="49726"/>
    <cellStyle name="Normal 7 2 79" xfId="19663"/>
    <cellStyle name="Normal 7 2 79 2" xfId="49730"/>
    <cellStyle name="Normal 7 2 79 3" xfId="49731"/>
    <cellStyle name="Normal 7 2 79 4" xfId="49729"/>
    <cellStyle name="Normal 7 2 8" xfId="19664"/>
    <cellStyle name="Normal 7 2 8 2" xfId="49733"/>
    <cellStyle name="Normal 7 2 8 3" xfId="49734"/>
    <cellStyle name="Normal 7 2 8 4" xfId="49732"/>
    <cellStyle name="Normal 7 2 80" xfId="19665"/>
    <cellStyle name="Normal 7 2 80 2" xfId="49736"/>
    <cellStyle name="Normal 7 2 80 3" xfId="49737"/>
    <cellStyle name="Normal 7 2 80 4" xfId="49735"/>
    <cellStyle name="Normal 7 2 81" xfId="19666"/>
    <cellStyle name="Normal 7 2 81 2" xfId="49739"/>
    <cellStyle name="Normal 7 2 81 3" xfId="49740"/>
    <cellStyle name="Normal 7 2 81 4" xfId="49738"/>
    <cellStyle name="Normal 7 2 82" xfId="19667"/>
    <cellStyle name="Normal 7 2 82 2" xfId="49742"/>
    <cellStyle name="Normal 7 2 82 3" xfId="49743"/>
    <cellStyle name="Normal 7 2 82 4" xfId="49741"/>
    <cellStyle name="Normal 7 2 83" xfId="19668"/>
    <cellStyle name="Normal 7 2 83 2" xfId="49745"/>
    <cellStyle name="Normal 7 2 83 3" xfId="49746"/>
    <cellStyle name="Normal 7 2 83 4" xfId="49744"/>
    <cellStyle name="Normal 7 2 84" xfId="19669"/>
    <cellStyle name="Normal 7 2 84 2" xfId="49748"/>
    <cellStyle name="Normal 7 2 84 3" xfId="49749"/>
    <cellStyle name="Normal 7 2 84 4" xfId="49747"/>
    <cellStyle name="Normal 7 2 85" xfId="19670"/>
    <cellStyle name="Normal 7 2 85 2" xfId="49751"/>
    <cellStyle name="Normal 7 2 85 3" xfId="49752"/>
    <cellStyle name="Normal 7 2 85 4" xfId="49750"/>
    <cellStyle name="Normal 7 2 86" xfId="19671"/>
    <cellStyle name="Normal 7 2 86 2" xfId="49754"/>
    <cellStyle name="Normal 7 2 86 3" xfId="49755"/>
    <cellStyle name="Normal 7 2 86 4" xfId="49753"/>
    <cellStyle name="Normal 7 2 87" xfId="19672"/>
    <cellStyle name="Normal 7 2 87 2" xfId="49757"/>
    <cellStyle name="Normal 7 2 87 3" xfId="49758"/>
    <cellStyle name="Normal 7 2 87 4" xfId="49756"/>
    <cellStyle name="Normal 7 2 88" xfId="19673"/>
    <cellStyle name="Normal 7 2 88 2" xfId="49760"/>
    <cellStyle name="Normal 7 2 88 3" xfId="49761"/>
    <cellStyle name="Normal 7 2 88 4" xfId="49759"/>
    <cellStyle name="Normal 7 2 89" xfId="19674"/>
    <cellStyle name="Normal 7 2 89 2" xfId="49763"/>
    <cellStyle name="Normal 7 2 89 3" xfId="49764"/>
    <cellStyle name="Normal 7 2 89 4" xfId="49762"/>
    <cellStyle name="Normal 7 2 9" xfId="19675"/>
    <cellStyle name="Normal 7 2 9 2" xfId="49766"/>
    <cellStyle name="Normal 7 2 9 3" xfId="49767"/>
    <cellStyle name="Normal 7 2 9 4" xfId="49765"/>
    <cellStyle name="Normal 7 2 90" xfId="19676"/>
    <cellStyle name="Normal 7 2 90 2" xfId="49769"/>
    <cellStyle name="Normal 7 2 90 3" xfId="49770"/>
    <cellStyle name="Normal 7 2 90 4" xfId="49768"/>
    <cellStyle name="Normal 7 2 91" xfId="19677"/>
    <cellStyle name="Normal 7 2 91 2" xfId="49772"/>
    <cellStyle name="Normal 7 2 91 3" xfId="49773"/>
    <cellStyle name="Normal 7 2 91 4" xfId="49771"/>
    <cellStyle name="Normal 7 2 92" xfId="19678"/>
    <cellStyle name="Normal 7 2 92 2" xfId="49775"/>
    <cellStyle name="Normal 7 2 92 3" xfId="49776"/>
    <cellStyle name="Normal 7 2 92 4" xfId="49774"/>
    <cellStyle name="Normal 7 2 93" xfId="19679"/>
    <cellStyle name="Normal 7 2 93 2" xfId="49778"/>
    <cellStyle name="Normal 7 2 93 3" xfId="49779"/>
    <cellStyle name="Normal 7 2 93 4" xfId="49777"/>
    <cellStyle name="Normal 7 2 94" xfId="49780"/>
    <cellStyle name="Normal 7 2 95" xfId="49781"/>
    <cellStyle name="Normal 7 2 96" xfId="49782"/>
    <cellStyle name="Normal 7 2 97" xfId="23162"/>
    <cellStyle name="Normal 7 20" xfId="49783"/>
    <cellStyle name="Normal 7 21" xfId="23268"/>
    <cellStyle name="Normal 7 3" xfId="19680"/>
    <cellStyle name="Normal 7 3 10" xfId="49784"/>
    <cellStyle name="Normal 7 3 11" xfId="49785"/>
    <cellStyle name="Normal 7 3 12" xfId="23163"/>
    <cellStyle name="Normal 7 3 2" xfId="19681"/>
    <cellStyle name="Normal 7 3 2 2" xfId="25516"/>
    <cellStyle name="Normal 7 3 2 2 2" xfId="49786"/>
    <cellStyle name="Normal 7 3 2 2 2 2" xfId="49787"/>
    <cellStyle name="Normal 7 3 2 2 2 3" xfId="49788"/>
    <cellStyle name="Normal 7 3 2 2 3" xfId="49789"/>
    <cellStyle name="Normal 7 3 2 2 4" xfId="49790"/>
    <cellStyle name="Normal 7 3 2 3" xfId="26247"/>
    <cellStyle name="Normal 7 3 2 3 2" xfId="49791"/>
    <cellStyle name="Normal 7 3 2 3 3" xfId="49792"/>
    <cellStyle name="Normal 7 3 2 4" xfId="26020"/>
    <cellStyle name="Normal 7 3 2 4 2" xfId="49793"/>
    <cellStyle name="Normal 7 3 2 4 3" xfId="49794"/>
    <cellStyle name="Normal 7 3 2 5" xfId="49795"/>
    <cellStyle name="Normal 7 3 2 5 2" xfId="49796"/>
    <cellStyle name="Normal 7 3 2 5 3" xfId="49797"/>
    <cellStyle name="Normal 7 3 2 6" xfId="49798"/>
    <cellStyle name="Normal 7 3 2 7" xfId="49799"/>
    <cellStyle name="Normal 7 3 2 8" xfId="23974"/>
    <cellStyle name="Normal 7 3 2_PORTFOLIO" xfId="59248"/>
    <cellStyle name="Normal 7 3 3" xfId="19682"/>
    <cellStyle name="Normal 7 3 3 2" xfId="19683"/>
    <cellStyle name="Normal 7 3 3 2 2" xfId="58603"/>
    <cellStyle name="Normal 7 3 3 2 3" xfId="49800"/>
    <cellStyle name="Normal 7 3 3 3" xfId="49801"/>
    <cellStyle name="Normal 7 3 3 4" xfId="25517"/>
    <cellStyle name="Normal 7 3 3_PORTFOLIO" xfId="59249"/>
    <cellStyle name="Normal 7 3 4" xfId="25518"/>
    <cellStyle name="Normal 7 3 4 2" xfId="49802"/>
    <cellStyle name="Normal 7 3 4 3" xfId="49803"/>
    <cellStyle name="Normal 7 3 5" xfId="25519"/>
    <cellStyle name="Normal 7 3 5 2" xfId="49804"/>
    <cellStyle name="Normal 7 3 5 3" xfId="49805"/>
    <cellStyle name="Normal 7 3 6" xfId="25520"/>
    <cellStyle name="Normal 7 3 6 2" xfId="49806"/>
    <cellStyle name="Normal 7 3 6 2 2" xfId="49807"/>
    <cellStyle name="Normal 7 3 6 2 3" xfId="49808"/>
    <cellStyle name="Normal 7 3 6 3" xfId="49809"/>
    <cellStyle name="Normal 7 3 6 4" xfId="49810"/>
    <cellStyle name="Normal 7 3 7" xfId="26142"/>
    <cellStyle name="Normal 7 3 7 2" xfId="49811"/>
    <cellStyle name="Normal 7 3 7 3" xfId="49812"/>
    <cellStyle name="Normal 7 3 8" xfId="25967"/>
    <cellStyle name="Normal 7 3 8 2" xfId="49813"/>
    <cellStyle name="Normal 7 3 8 3" xfId="49814"/>
    <cellStyle name="Normal 7 3 9" xfId="49815"/>
    <cellStyle name="Normal 7 3_PORTFOLIO" xfId="59250"/>
    <cellStyle name="Normal 7 4" xfId="19684"/>
    <cellStyle name="Normal 7 4 10" xfId="49816"/>
    <cellStyle name="Normal 7 4 11" xfId="49817"/>
    <cellStyle name="Normal 7 4 12" xfId="23164"/>
    <cellStyle name="Normal 7 4 2" xfId="19685"/>
    <cellStyle name="Normal 7 4 2 2" xfId="19686"/>
    <cellStyle name="Normal 7 4 2 2 2" xfId="49818"/>
    <cellStyle name="Normal 7 4 2 2 2 2" xfId="49819"/>
    <cellStyle name="Normal 7 4 2 2 2 3" xfId="49820"/>
    <cellStyle name="Normal 7 4 2 2 3" xfId="49821"/>
    <cellStyle name="Normal 7 4 2 2 4" xfId="49822"/>
    <cellStyle name="Normal 7 4 2 2 5" xfId="25521"/>
    <cellStyle name="Normal 7 4 2 3" xfId="49823"/>
    <cellStyle name="Normal 7 4 2 3 2" xfId="49824"/>
    <cellStyle name="Normal 7 4 2 3 3" xfId="49825"/>
    <cellStyle name="Normal 7 4 2 4" xfId="49826"/>
    <cellStyle name="Normal 7 4 2 4 2" xfId="58604"/>
    <cellStyle name="Normal 7 4 2 5" xfId="49827"/>
    <cellStyle name="Normal 7 4 2 6" xfId="49828"/>
    <cellStyle name="Normal 7 4 2 7" xfId="23975"/>
    <cellStyle name="Normal 7 4 2_PORTFOLIO" xfId="59251"/>
    <cellStyle name="Normal 7 4 3" xfId="25522"/>
    <cellStyle name="Normal 7 4 3 2" xfId="49829"/>
    <cellStyle name="Normal 7 4 3 3" xfId="49830"/>
    <cellStyle name="Normal 7 4 4" xfId="25523"/>
    <cellStyle name="Normal 7 4 4 2" xfId="49831"/>
    <cellStyle name="Normal 7 4 4 3" xfId="49832"/>
    <cellStyle name="Normal 7 4 5" xfId="25524"/>
    <cellStyle name="Normal 7 4 5 2" xfId="49833"/>
    <cellStyle name="Normal 7 4 5 3" xfId="49834"/>
    <cellStyle name="Normal 7 4 6" xfId="25525"/>
    <cellStyle name="Normal 7 4 6 2" xfId="49835"/>
    <cellStyle name="Normal 7 4 6 2 2" xfId="49836"/>
    <cellStyle name="Normal 7 4 6 2 3" xfId="49837"/>
    <cellStyle name="Normal 7 4 6 3" xfId="49838"/>
    <cellStyle name="Normal 7 4 6 4" xfId="49839"/>
    <cellStyle name="Normal 7 4 7" xfId="26143"/>
    <cellStyle name="Normal 7 4 7 2" xfId="49840"/>
    <cellStyle name="Normal 7 4 7 3" xfId="49841"/>
    <cellStyle name="Normal 7 4 8" xfId="25968"/>
    <cellStyle name="Normal 7 4 8 2" xfId="49842"/>
    <cellStyle name="Normal 7 4 8 3" xfId="49843"/>
    <cellStyle name="Normal 7 4 9" xfId="49844"/>
    <cellStyle name="Normal 7 4_PORTFOLIO" xfId="59252"/>
    <cellStyle name="Normal 7 5" xfId="19687"/>
    <cellStyle name="Normal 7 5 10" xfId="49845"/>
    <cellStyle name="Normal 7 5 11" xfId="49846"/>
    <cellStyle name="Normal 7 5 12" xfId="23165"/>
    <cellStyle name="Normal 7 5 13" xfId="22403"/>
    <cellStyle name="Normal 7 5 2" xfId="23976"/>
    <cellStyle name="Normal 7 5 2 2" xfId="25526"/>
    <cellStyle name="Normal 7 5 2 2 2" xfId="49847"/>
    <cellStyle name="Normal 7 5 2 2 2 2" xfId="49848"/>
    <cellStyle name="Normal 7 5 2 2 2 3" xfId="49849"/>
    <cellStyle name="Normal 7 5 2 2 3" xfId="49850"/>
    <cellStyle name="Normal 7 5 2 2 4" xfId="49851"/>
    <cellStyle name="Normal 7 5 2 3" xfId="49852"/>
    <cellStyle name="Normal 7 5 2 3 2" xfId="49853"/>
    <cellStyle name="Normal 7 5 2 3 3" xfId="49854"/>
    <cellStyle name="Normal 7 5 2 4" xfId="49855"/>
    <cellStyle name="Normal 7 5 2 5" xfId="49856"/>
    <cellStyle name="Normal 7 5 2 6" xfId="49857"/>
    <cellStyle name="Normal 7 5 3" xfId="25527"/>
    <cellStyle name="Normal 7 5 3 2" xfId="49858"/>
    <cellStyle name="Normal 7 5 3 3" xfId="49859"/>
    <cellStyle name="Normal 7 5 4" xfId="25528"/>
    <cellStyle name="Normal 7 5 4 2" xfId="49860"/>
    <cellStyle name="Normal 7 5 4 3" xfId="49861"/>
    <cellStyle name="Normal 7 5 5" xfId="25529"/>
    <cellStyle name="Normal 7 5 5 2" xfId="49862"/>
    <cellStyle name="Normal 7 5 5 3" xfId="49863"/>
    <cellStyle name="Normal 7 5 6" xfId="25530"/>
    <cellStyle name="Normal 7 5 6 2" xfId="49864"/>
    <cellStyle name="Normal 7 5 6 2 2" xfId="49865"/>
    <cellStyle name="Normal 7 5 6 2 3" xfId="49866"/>
    <cellStyle name="Normal 7 5 6 3" xfId="49867"/>
    <cellStyle name="Normal 7 5 6 4" xfId="49868"/>
    <cellStyle name="Normal 7 5 7" xfId="26144"/>
    <cellStyle name="Normal 7 5 7 2" xfId="49869"/>
    <cellStyle name="Normal 7 5 7 3" xfId="49870"/>
    <cellStyle name="Normal 7 5 8" xfId="25969"/>
    <cellStyle name="Normal 7 5 8 2" xfId="49871"/>
    <cellStyle name="Normal 7 5 8 3" xfId="49872"/>
    <cellStyle name="Normal 7 5 9" xfId="49873"/>
    <cellStyle name="Normal 7 5_PORTFOLIO" xfId="59253"/>
    <cellStyle name="Normal 7 6" xfId="19688"/>
    <cellStyle name="Normal 7 6 10" xfId="49874"/>
    <cellStyle name="Normal 7 6 11" xfId="49875"/>
    <cellStyle name="Normal 7 6 12" xfId="49876"/>
    <cellStyle name="Normal 7 6 13" xfId="49877"/>
    <cellStyle name="Normal 7 6 14" xfId="49878"/>
    <cellStyle name="Normal 7 6 15" xfId="49879"/>
    <cellStyle name="Normal 7 6 16" xfId="49880"/>
    <cellStyle name="Normal 7 6 17" xfId="49881"/>
    <cellStyle name="Normal 7 6 18" xfId="49882"/>
    <cellStyle name="Normal 7 6 19" xfId="49883"/>
    <cellStyle name="Normal 7 6 2" xfId="23977"/>
    <cellStyle name="Normal 7 6 2 2" xfId="25531"/>
    <cellStyle name="Normal 7 6 2 2 2" xfId="49884"/>
    <cellStyle name="Normal 7 6 2 2 2 2" xfId="49885"/>
    <cellStyle name="Normal 7 6 2 2 2 3" xfId="49886"/>
    <cellStyle name="Normal 7 6 2 2 3" xfId="49887"/>
    <cellStyle name="Normal 7 6 2 2 4" xfId="49888"/>
    <cellStyle name="Normal 7 6 2 3" xfId="49889"/>
    <cellStyle name="Normal 7 6 2 3 2" xfId="49890"/>
    <cellStyle name="Normal 7 6 2 3 3" xfId="49891"/>
    <cellStyle name="Normal 7 6 2 3 4" xfId="49892"/>
    <cellStyle name="Normal 7 6 2 4" xfId="49893"/>
    <cellStyle name="Normal 7 6 2 4 2" xfId="49894"/>
    <cellStyle name="Normal 7 6 2 5" xfId="49895"/>
    <cellStyle name="Normal 7 6 2 6" xfId="49896"/>
    <cellStyle name="Normal 7 6 20" xfId="23166"/>
    <cellStyle name="Normal 7 6 3" xfId="25532"/>
    <cellStyle name="Normal 7 6 3 2" xfId="49897"/>
    <cellStyle name="Normal 7 6 3 3" xfId="49898"/>
    <cellStyle name="Normal 7 6 3 4" xfId="49899"/>
    <cellStyle name="Normal 7 6 3 5" xfId="49900"/>
    <cellStyle name="Normal 7 6 4" xfId="25533"/>
    <cellStyle name="Normal 7 6 4 2" xfId="49901"/>
    <cellStyle name="Normal 7 6 4 3" xfId="49902"/>
    <cellStyle name="Normal 7 6 4 4" xfId="49903"/>
    <cellStyle name="Normal 7 6 4 5" xfId="49904"/>
    <cellStyle name="Normal 7 6 5" xfId="25534"/>
    <cellStyle name="Normal 7 6 5 2" xfId="49905"/>
    <cellStyle name="Normal 7 6 5 3" xfId="49906"/>
    <cellStyle name="Normal 7 6 5 4" xfId="49907"/>
    <cellStyle name="Normal 7 6 5 5" xfId="49908"/>
    <cellStyle name="Normal 7 6 6" xfId="25535"/>
    <cellStyle name="Normal 7 6 6 2" xfId="49909"/>
    <cellStyle name="Normal 7 6 6 2 2" xfId="49910"/>
    <cellStyle name="Normal 7 6 6 2 3" xfId="49911"/>
    <cellStyle name="Normal 7 6 6 2 4" xfId="49912"/>
    <cellStyle name="Normal 7 6 6 3" xfId="49913"/>
    <cellStyle name="Normal 7 6 6 4" xfId="49914"/>
    <cellStyle name="Normal 7 6 6 5" xfId="49915"/>
    <cellStyle name="Normal 7 6 7" xfId="26145"/>
    <cellStyle name="Normal 7 6 7 2" xfId="49916"/>
    <cellStyle name="Normal 7 6 7 3" xfId="49917"/>
    <cellStyle name="Normal 7 6 7 4" xfId="49918"/>
    <cellStyle name="Normal 7 6 8" xfId="25970"/>
    <cellStyle name="Normal 7 6 8 2" xfId="49919"/>
    <cellStyle name="Normal 7 6 8 3" xfId="49920"/>
    <cellStyle name="Normal 7 6 8 4" xfId="49921"/>
    <cellStyle name="Normal 7 6 9" xfId="49922"/>
    <cellStyle name="Normal 7 6 9 2" xfId="49923"/>
    <cellStyle name="Normal 7 6 9 3" xfId="49924"/>
    <cellStyle name="Normal 7 6_PORTFOLIO" xfId="59254"/>
    <cellStyle name="Normal 7 7" xfId="19689"/>
    <cellStyle name="Normal 7 7 10" xfId="49925"/>
    <cellStyle name="Normal 7 7 11" xfId="49926"/>
    <cellStyle name="Normal 7 7 12" xfId="23167"/>
    <cellStyle name="Normal 7 7 2" xfId="23978"/>
    <cellStyle name="Normal 7 7 2 2" xfId="25536"/>
    <cellStyle name="Normal 7 7 2 2 2" xfId="49927"/>
    <cellStyle name="Normal 7 7 2 2 2 2" xfId="49928"/>
    <cellStyle name="Normal 7 7 2 2 2 3" xfId="49929"/>
    <cellStyle name="Normal 7 7 2 2 3" xfId="49930"/>
    <cellStyle name="Normal 7 7 2 2 4" xfId="49931"/>
    <cellStyle name="Normal 7 7 2 3" xfId="49932"/>
    <cellStyle name="Normal 7 7 2 3 2" xfId="49933"/>
    <cellStyle name="Normal 7 7 2 3 3" xfId="49934"/>
    <cellStyle name="Normal 7 7 2 4" xfId="49935"/>
    <cellStyle name="Normal 7 7 2 5" xfId="49936"/>
    <cellStyle name="Normal 7 7 2 6" xfId="49937"/>
    <cellStyle name="Normal 7 7 3" xfId="25537"/>
    <cellStyle name="Normal 7 7 3 2" xfId="49938"/>
    <cellStyle name="Normal 7 7 3 3" xfId="49939"/>
    <cellStyle name="Normal 7 7 4" xfId="25538"/>
    <cellStyle name="Normal 7 7 4 2" xfId="49940"/>
    <cellStyle name="Normal 7 7 4 3" xfId="49941"/>
    <cellStyle name="Normal 7 7 5" xfId="25539"/>
    <cellStyle name="Normal 7 7 5 2" xfId="49942"/>
    <cellStyle name="Normal 7 7 5 3" xfId="49943"/>
    <cellStyle name="Normal 7 7 6" xfId="25540"/>
    <cellStyle name="Normal 7 7 6 2" xfId="49944"/>
    <cellStyle name="Normal 7 7 6 2 2" xfId="49945"/>
    <cellStyle name="Normal 7 7 6 2 3" xfId="49946"/>
    <cellStyle name="Normal 7 7 6 3" xfId="49947"/>
    <cellStyle name="Normal 7 7 6 4" xfId="49948"/>
    <cellStyle name="Normal 7 7 7" xfId="26146"/>
    <cellStyle name="Normal 7 7 7 2" xfId="49949"/>
    <cellStyle name="Normal 7 7 7 3" xfId="49950"/>
    <cellStyle name="Normal 7 7 8" xfId="25971"/>
    <cellStyle name="Normal 7 7 8 2" xfId="49951"/>
    <cellStyle name="Normal 7 7 8 3" xfId="49952"/>
    <cellStyle name="Normal 7 7 9" xfId="49953"/>
    <cellStyle name="Normal 7 7_PORTFOLIO" xfId="59255"/>
    <cellStyle name="Normal 7 8" xfId="19690"/>
    <cellStyle name="Normal 7 8 10" xfId="49954"/>
    <cellStyle name="Normal 7 8 11" xfId="49955"/>
    <cellStyle name="Normal 7 8 12" xfId="23168"/>
    <cellStyle name="Normal 7 8 2" xfId="23979"/>
    <cellStyle name="Normal 7 8 2 2" xfId="25541"/>
    <cellStyle name="Normal 7 8 2 2 2" xfId="49956"/>
    <cellStyle name="Normal 7 8 2 2 2 2" xfId="49957"/>
    <cellStyle name="Normal 7 8 2 2 2 3" xfId="49958"/>
    <cellStyle name="Normal 7 8 2 2 3" xfId="49959"/>
    <cellStyle name="Normal 7 8 2 2 4" xfId="49960"/>
    <cellStyle name="Normal 7 8 2 3" xfId="49961"/>
    <cellStyle name="Normal 7 8 2 3 2" xfId="49962"/>
    <cellStyle name="Normal 7 8 2 3 3" xfId="49963"/>
    <cellStyle name="Normal 7 8 2 4" xfId="49964"/>
    <cellStyle name="Normal 7 8 2 5" xfId="49965"/>
    <cellStyle name="Normal 7 8 2 6" xfId="49966"/>
    <cellStyle name="Normal 7 8 3" xfId="25542"/>
    <cellStyle name="Normal 7 8 3 2" xfId="49967"/>
    <cellStyle name="Normal 7 8 3 3" xfId="49968"/>
    <cellStyle name="Normal 7 8 4" xfId="25543"/>
    <cellStyle name="Normal 7 8 4 2" xfId="49969"/>
    <cellStyle name="Normal 7 8 4 3" xfId="49970"/>
    <cellStyle name="Normal 7 8 5" xfId="25544"/>
    <cellStyle name="Normal 7 8 5 2" xfId="49971"/>
    <cellStyle name="Normal 7 8 5 3" xfId="49972"/>
    <cellStyle name="Normal 7 8 6" xfId="25545"/>
    <cellStyle name="Normal 7 8 6 2" xfId="49973"/>
    <cellStyle name="Normal 7 8 6 2 2" xfId="49974"/>
    <cellStyle name="Normal 7 8 6 2 3" xfId="49975"/>
    <cellStyle name="Normal 7 8 6 3" xfId="49976"/>
    <cellStyle name="Normal 7 8 6 4" xfId="49977"/>
    <cellStyle name="Normal 7 8 7" xfId="26147"/>
    <cellStyle name="Normal 7 8 7 2" xfId="49978"/>
    <cellStyle name="Normal 7 8 7 3" xfId="49979"/>
    <cellStyle name="Normal 7 8 8" xfId="25972"/>
    <cellStyle name="Normal 7 8 8 2" xfId="49980"/>
    <cellStyle name="Normal 7 8 8 3" xfId="49981"/>
    <cellStyle name="Normal 7 8 9" xfId="49982"/>
    <cellStyle name="Normal 7 8_PORTFOLIO" xfId="59256"/>
    <cellStyle name="Normal 7 9" xfId="19691"/>
    <cellStyle name="Normal 7 9 10" xfId="49983"/>
    <cellStyle name="Normal 7 9 11" xfId="49984"/>
    <cellStyle name="Normal 7 9 12" xfId="49985"/>
    <cellStyle name="Normal 7 9 13" xfId="23169"/>
    <cellStyle name="Normal 7 9 2" xfId="19692"/>
    <cellStyle name="Normal 7 9 2 2" xfId="25546"/>
    <cellStyle name="Normal 7 9 2 2 2" xfId="49986"/>
    <cellStyle name="Normal 7 9 2 2 2 2" xfId="49987"/>
    <cellStyle name="Normal 7 9 2 2 2 3" xfId="49988"/>
    <cellStyle name="Normal 7 9 2 2 3" xfId="49989"/>
    <cellStyle name="Normal 7 9 2 2 4" xfId="49990"/>
    <cellStyle name="Normal 7 9 2 3" xfId="49991"/>
    <cellStyle name="Normal 7 9 2 3 2" xfId="49992"/>
    <cellStyle name="Normal 7 9 2 3 3" xfId="49993"/>
    <cellStyle name="Normal 7 9 2 4" xfId="49994"/>
    <cellStyle name="Normal 7 9 2 5" xfId="49995"/>
    <cellStyle name="Normal 7 9 2 6" xfId="49996"/>
    <cellStyle name="Normal 7 9 2 7" xfId="23980"/>
    <cellStyle name="Normal 7 9 3" xfId="25547"/>
    <cellStyle name="Normal 7 9 3 2" xfId="49997"/>
    <cellStyle name="Normal 7 9 3 3" xfId="49998"/>
    <cellStyle name="Normal 7 9 4" xfId="25548"/>
    <cellStyle name="Normal 7 9 4 2" xfId="49999"/>
    <cellStyle name="Normal 7 9 4 3" xfId="50000"/>
    <cellStyle name="Normal 7 9 5" xfId="25549"/>
    <cellStyle name="Normal 7 9 5 2" xfId="50001"/>
    <cellStyle name="Normal 7 9 5 3" xfId="50002"/>
    <cellStyle name="Normal 7 9 6" xfId="25550"/>
    <cellStyle name="Normal 7 9 6 2" xfId="50003"/>
    <cellStyle name="Normal 7 9 6 2 2" xfId="50004"/>
    <cellStyle name="Normal 7 9 6 2 3" xfId="50005"/>
    <cellStyle name="Normal 7 9 6 3" xfId="50006"/>
    <cellStyle name="Normal 7 9 6 4" xfId="50007"/>
    <cellStyle name="Normal 7 9 7" xfId="26148"/>
    <cellStyle name="Normal 7 9 7 2" xfId="50008"/>
    <cellStyle name="Normal 7 9 7 3" xfId="50009"/>
    <cellStyle name="Normal 7 9 8" xfId="26018"/>
    <cellStyle name="Normal 7 9 8 2" xfId="50010"/>
    <cellStyle name="Normal 7 9 8 3" xfId="50011"/>
    <cellStyle name="Normal 7 9 9" xfId="50012"/>
    <cellStyle name="Normal 7 9 9 2" xfId="50013"/>
    <cellStyle name="Normal 7 9 9 3" xfId="50014"/>
    <cellStyle name="Normal 7 9_PORTFOLIO" xfId="59257"/>
    <cellStyle name="Normal 7_PORTFOLIO" xfId="59258"/>
    <cellStyle name="Normal 70" xfId="19693"/>
    <cellStyle name="Normal 70 10" xfId="26298"/>
    <cellStyle name="Normal 70 2" xfId="19694"/>
    <cellStyle name="Normal 70 2 2" xfId="50016"/>
    <cellStyle name="Normal 70 2 3" xfId="50017"/>
    <cellStyle name="Normal 70 2 4" xfId="50015"/>
    <cellStyle name="Normal 70 3" xfId="19695"/>
    <cellStyle name="Normal 70 3 2" xfId="50019"/>
    <cellStyle name="Normal 70 3 3" xfId="50020"/>
    <cellStyle name="Normal 70 3 4" xfId="50021"/>
    <cellStyle name="Normal 70 3 5" xfId="50018"/>
    <cellStyle name="Normal 70 4" xfId="19696"/>
    <cellStyle name="Normal 70 4 2" xfId="50022"/>
    <cellStyle name="Normal 70 4 3" xfId="50023"/>
    <cellStyle name="Normal 70 5" xfId="50024"/>
    <cellStyle name="Normal 70 6" xfId="50025"/>
    <cellStyle name="Normal 70 7" xfId="50026"/>
    <cellStyle name="Normal 70 8" xfId="50027"/>
    <cellStyle name="Normal 70 9" xfId="50028"/>
    <cellStyle name="Normal 70_PORTFOLIO" xfId="59259"/>
    <cellStyle name="Normal 71" xfId="19697"/>
    <cellStyle name="Normal 71 2" xfId="19698"/>
    <cellStyle name="Normal 71 2 2" xfId="50030"/>
    <cellStyle name="Normal 71 2 3" xfId="50031"/>
    <cellStyle name="Normal 71 2 4" xfId="50029"/>
    <cellStyle name="Normal 71 3" xfId="19699"/>
    <cellStyle name="Normal 71 3 2" xfId="50033"/>
    <cellStyle name="Normal 71 3 3" xfId="50034"/>
    <cellStyle name="Normal 71 3 4" xfId="50032"/>
    <cellStyle name="Normal 71 4" xfId="19700"/>
    <cellStyle name="Normal 71 4 2" xfId="50035"/>
    <cellStyle name="Normal 71 5" xfId="50036"/>
    <cellStyle name="Normal 71 6" xfId="50037"/>
    <cellStyle name="Normal 71 7" xfId="26301"/>
    <cellStyle name="Normal 71_PORTFOLIO" xfId="59260"/>
    <cellStyle name="Normal 72" xfId="19701"/>
    <cellStyle name="Normal 72 2" xfId="19702"/>
    <cellStyle name="Normal 72 2 2" xfId="50039"/>
    <cellStyle name="Normal 72 2 3" xfId="50040"/>
    <cellStyle name="Normal 72 2 4" xfId="50038"/>
    <cellStyle name="Normal 72 3" xfId="19703"/>
    <cellStyle name="Normal 72 3 2" xfId="50042"/>
    <cellStyle name="Normal 72 3 3" xfId="50043"/>
    <cellStyle name="Normal 72 3 4" xfId="50041"/>
    <cellStyle name="Normal 72 4" xfId="19704"/>
    <cellStyle name="Normal 72 4 2" xfId="50044"/>
    <cellStyle name="Normal 72 5" xfId="50045"/>
    <cellStyle name="Normal 72 6" xfId="50046"/>
    <cellStyle name="Normal 72 7" xfId="26303"/>
    <cellStyle name="Normal 72_PORTFOLIO" xfId="59261"/>
    <cellStyle name="Normal 73" xfId="19705"/>
    <cellStyle name="Normal 73 2" xfId="19706"/>
    <cellStyle name="Normal 73 2 2" xfId="50048"/>
    <cellStyle name="Normal 73 2 3" xfId="50049"/>
    <cellStyle name="Normal 73 2 4" xfId="50047"/>
    <cellStyle name="Normal 73 3" xfId="19707"/>
    <cellStyle name="Normal 73 3 2" xfId="50051"/>
    <cellStyle name="Normal 73 3 3" xfId="50052"/>
    <cellStyle name="Normal 73 3 4" xfId="50050"/>
    <cellStyle name="Normal 73 4" xfId="19708"/>
    <cellStyle name="Normal 73 4 2" xfId="50053"/>
    <cellStyle name="Normal 73 5" xfId="50054"/>
    <cellStyle name="Normal 73_PORTFOLIO" xfId="59262"/>
    <cellStyle name="Normal 74" xfId="19709"/>
    <cellStyle name="Normal 74 2" xfId="19710"/>
    <cellStyle name="Normal 74 2 2" xfId="50056"/>
    <cellStyle name="Normal 74 2 3" xfId="50057"/>
    <cellStyle name="Normal 74 2 4" xfId="50055"/>
    <cellStyle name="Normal 74 3" xfId="19711"/>
    <cellStyle name="Normal 74 3 2" xfId="50059"/>
    <cellStyle name="Normal 74 3 3" xfId="50060"/>
    <cellStyle name="Normal 74 3 4" xfId="50058"/>
    <cellStyle name="Normal 74 4" xfId="19712"/>
    <cellStyle name="Normal 74 5" xfId="50061"/>
    <cellStyle name="Normal 74 6" xfId="50062"/>
    <cellStyle name="Normal 74_PORTFOLIO" xfId="59263"/>
    <cellStyle name="Normal 75" xfId="19713"/>
    <cellStyle name="Normal 75 2" xfId="19714"/>
    <cellStyle name="Normal 75 2 2" xfId="50064"/>
    <cellStyle name="Normal 75 2 3" xfId="50065"/>
    <cellStyle name="Normal 75 2 4" xfId="50063"/>
    <cellStyle name="Normal 75 3" xfId="19715"/>
    <cellStyle name="Normal 75 3 2" xfId="50066"/>
    <cellStyle name="Normal 75 4" xfId="19716"/>
    <cellStyle name="Normal 75 4 2" xfId="50067"/>
    <cellStyle name="Normal 75 5" xfId="25767"/>
    <cellStyle name="Normal 75_PORTFOLIO" xfId="59264"/>
    <cellStyle name="Normal 76" xfId="19717"/>
    <cellStyle name="Normal 76 2" xfId="19718"/>
    <cellStyle name="Normal 76 2 2" xfId="50069"/>
    <cellStyle name="Normal 76 2 3" xfId="50070"/>
    <cellStyle name="Normal 76 2 4" xfId="50068"/>
    <cellStyle name="Normal 76 3" xfId="19719"/>
    <cellStyle name="Normal 76 3 2" xfId="50071"/>
    <cellStyle name="Normal 76 4" xfId="19720"/>
    <cellStyle name="Normal 76 4 2" xfId="50072"/>
    <cellStyle name="Normal 76 5" xfId="25775"/>
    <cellStyle name="Normal 76_PORTFOLIO" xfId="59265"/>
    <cellStyle name="Normal 77" xfId="19721"/>
    <cellStyle name="Normal 77 2" xfId="19722"/>
    <cellStyle name="Normal 77 2 2" xfId="50074"/>
    <cellStyle name="Normal 77 2 3" xfId="50075"/>
    <cellStyle name="Normal 77 2 4" xfId="50073"/>
    <cellStyle name="Normal 77 3" xfId="19723"/>
    <cellStyle name="Normal 77 3 2" xfId="50076"/>
    <cellStyle name="Normal 77 4" xfId="19724"/>
    <cellStyle name="Normal 77 4 2" xfId="50077"/>
    <cellStyle name="Normal 77 5" xfId="25770"/>
    <cellStyle name="Normal 77_PORTFOLIO" xfId="59266"/>
    <cellStyle name="Normal 78" xfId="19725"/>
    <cellStyle name="Normal 78 2" xfId="19726"/>
    <cellStyle name="Normal 78 2 2" xfId="50079"/>
    <cellStyle name="Normal 78 2 3" xfId="50080"/>
    <cellStyle name="Normal 78 2 4" xfId="50078"/>
    <cellStyle name="Normal 78 3" xfId="19727"/>
    <cellStyle name="Normal 78 3 2" xfId="50081"/>
    <cellStyle name="Normal 78 4" xfId="19728"/>
    <cellStyle name="Normal 78 4 2" xfId="50082"/>
    <cellStyle name="Normal 78 5" xfId="25771"/>
    <cellStyle name="Normal 78_PORTFOLIO" xfId="59267"/>
    <cellStyle name="Normal 79" xfId="19729"/>
    <cellStyle name="Normal 79 2" xfId="19730"/>
    <cellStyle name="Normal 79 2 2" xfId="50084"/>
    <cellStyle name="Normal 79 2 3" xfId="50085"/>
    <cellStyle name="Normal 79 2 4" xfId="50083"/>
    <cellStyle name="Normal 79 3" xfId="19731"/>
    <cellStyle name="Normal 79 3 2" xfId="50086"/>
    <cellStyle name="Normal 79 4" xfId="19732"/>
    <cellStyle name="Normal 79 4 2" xfId="50087"/>
    <cellStyle name="Normal 79 5" xfId="25772"/>
    <cellStyle name="Normal 79_PORTFOLIO" xfId="59268"/>
    <cellStyle name="Normal 8" xfId="19733"/>
    <cellStyle name="Normal 8 10" xfId="19734"/>
    <cellStyle name="Normal 8 10 2" xfId="19735"/>
    <cellStyle name="Normal 8 10 2 2" xfId="50089"/>
    <cellStyle name="Normal 8 10 2 3" xfId="50090"/>
    <cellStyle name="Normal 8 10 2 4" xfId="50088"/>
    <cellStyle name="Normal 8 10 3" xfId="50091"/>
    <cellStyle name="Normal 8 10 4" xfId="50092"/>
    <cellStyle name="Normal 8 10 5" xfId="50093"/>
    <cellStyle name="Normal 8 10_PORTFOLIO" xfId="59269"/>
    <cellStyle name="Normal 8 11" xfId="19736"/>
    <cellStyle name="Normal 8 11 2" xfId="19737"/>
    <cellStyle name="Normal 8 11 2 2" xfId="19738"/>
    <cellStyle name="Normal 8 11 2 2 2" xfId="19739"/>
    <cellStyle name="Normal 8 11 2 2 3" xfId="19740"/>
    <cellStyle name="Normal 8 11 2 2 4" xfId="19741"/>
    <cellStyle name="Normal 8 11 2 2 5" xfId="50095"/>
    <cellStyle name="Normal 8 11 2 3" xfId="19742"/>
    <cellStyle name="Normal 8 11 2 3 2" xfId="50096"/>
    <cellStyle name="Normal 8 11 2 4" xfId="19743"/>
    <cellStyle name="Normal 8 11 2 5" xfId="19744"/>
    <cellStyle name="Normal 8 11 2 6" xfId="50094"/>
    <cellStyle name="Normal 8 11 3" xfId="19745"/>
    <cellStyle name="Normal 8 11 3 2" xfId="50097"/>
    <cellStyle name="Normal 8 11 4" xfId="19746"/>
    <cellStyle name="Normal 8 11 4 2" xfId="19747"/>
    <cellStyle name="Normal 8 11 4 3" xfId="19748"/>
    <cellStyle name="Normal 8 11 4 4" xfId="19749"/>
    <cellStyle name="Normal 8 11 4 5" xfId="50098"/>
    <cellStyle name="Normal 8 11 5" xfId="19750"/>
    <cellStyle name="Normal 8 11 5 2" xfId="50099"/>
    <cellStyle name="Normal 8 11 6" xfId="19751"/>
    <cellStyle name="Normal 8 11 7" xfId="19752"/>
    <cellStyle name="Normal 8 11 8" xfId="26160"/>
    <cellStyle name="Normal 8 11_PORTFOLIO" xfId="59270"/>
    <cellStyle name="Normal 8 12" xfId="19753"/>
    <cellStyle name="Normal 8 12 2" xfId="50100"/>
    <cellStyle name="Normal 8 12 2 2" xfId="50101"/>
    <cellStyle name="Normal 8 12 2 3" xfId="50102"/>
    <cellStyle name="Normal 8 12 3" xfId="50103"/>
    <cellStyle name="Normal 8 12 4" xfId="50104"/>
    <cellStyle name="Normal 8 12 5" xfId="50105"/>
    <cellStyle name="Normal 8 12 6" xfId="25973"/>
    <cellStyle name="Normal 8 12_PORTFOLIO" xfId="59271"/>
    <cellStyle name="Normal 8 13" xfId="19754"/>
    <cellStyle name="Normal 8 13 2" xfId="50107"/>
    <cellStyle name="Normal 8 13 3" xfId="50108"/>
    <cellStyle name="Normal 8 13 4" xfId="50106"/>
    <cellStyle name="Normal 8 14" xfId="19755"/>
    <cellStyle name="Normal 8 14 2" xfId="50110"/>
    <cellStyle name="Normal 8 14 3" xfId="50111"/>
    <cellStyle name="Normal 8 14 4" xfId="50109"/>
    <cellStyle name="Normal 8 15" xfId="19756"/>
    <cellStyle name="Normal 8 15 2" xfId="50113"/>
    <cellStyle name="Normal 8 15 3" xfId="50114"/>
    <cellStyle name="Normal 8 15 4" xfId="50112"/>
    <cellStyle name="Normal 8 16" xfId="19757"/>
    <cellStyle name="Normal 8 16 2" xfId="50116"/>
    <cellStyle name="Normal 8 16 3" xfId="50117"/>
    <cellStyle name="Normal 8 16 4" xfId="50115"/>
    <cellStyle name="Normal 8 17" xfId="19758"/>
    <cellStyle name="Normal 8 17 2" xfId="50119"/>
    <cellStyle name="Normal 8 17 3" xfId="50120"/>
    <cellStyle name="Normal 8 17 4" xfId="50118"/>
    <cellStyle name="Normal 8 18" xfId="19759"/>
    <cellStyle name="Normal 8 18 2" xfId="50122"/>
    <cellStyle name="Normal 8 18 3" xfId="50123"/>
    <cellStyle name="Normal 8 18 4" xfId="50121"/>
    <cellStyle name="Normal 8 19" xfId="19760"/>
    <cellStyle name="Normal 8 19 2" xfId="50125"/>
    <cellStyle name="Normal 8 19 3" xfId="50126"/>
    <cellStyle name="Normal 8 19 4" xfId="50124"/>
    <cellStyle name="Normal 8 2" xfId="19761"/>
    <cellStyle name="Normal 8 2 10" xfId="50127"/>
    <cellStyle name="Normal 8 2 10 2" xfId="50128"/>
    <cellStyle name="Normal 8 2 10 3" xfId="50129"/>
    <cellStyle name="Normal 8 2 11" xfId="50130"/>
    <cellStyle name="Normal 8 2 12" xfId="50131"/>
    <cellStyle name="Normal 8 2 13" xfId="23170"/>
    <cellStyle name="Normal 8 2 2" xfId="19762"/>
    <cellStyle name="Normal 8 2 2 2" xfId="19763"/>
    <cellStyle name="Normal 8 2 2 2 2" xfId="19764"/>
    <cellStyle name="Normal 8 2 2 2 2 2" xfId="19765"/>
    <cellStyle name="Normal 8 2 2 2 2 2 2" xfId="50133"/>
    <cellStyle name="Normal 8 2 2 2 2 3" xfId="19766"/>
    <cellStyle name="Normal 8 2 2 2 2 3 2" xfId="50134"/>
    <cellStyle name="Normal 8 2 2 2 2 4" xfId="19767"/>
    <cellStyle name="Normal 8 2 2 2 2 5" xfId="50132"/>
    <cellStyle name="Normal 8 2 2 2 3" xfId="19768"/>
    <cellStyle name="Normal 8 2 2 2 3 2" xfId="50135"/>
    <cellStyle name="Normal 8 2 2 2 4" xfId="19769"/>
    <cellStyle name="Normal 8 2 2 2 4 2" xfId="50136"/>
    <cellStyle name="Normal 8 2 2 2 5" xfId="19770"/>
    <cellStyle name="Normal 8 2 2 2 6" xfId="25551"/>
    <cellStyle name="Normal 8 2 2 3" xfId="19771"/>
    <cellStyle name="Normal 8 2 2 3 2" xfId="50138"/>
    <cellStyle name="Normal 8 2 2 3 3" xfId="50139"/>
    <cellStyle name="Normal 8 2 2 3 4" xfId="50137"/>
    <cellStyle name="Normal 8 2 2 4" xfId="19772"/>
    <cellStyle name="Normal 8 2 2 4 2" xfId="19773"/>
    <cellStyle name="Normal 8 2 2 4 2 2" xfId="58607"/>
    <cellStyle name="Normal 8 2 2 4 3" xfId="19774"/>
    <cellStyle name="Normal 8 2 2 4 4" xfId="19775"/>
    <cellStyle name="Normal 8 2 2 4 5" xfId="50140"/>
    <cellStyle name="Normal 8 2 2 5" xfId="19776"/>
    <cellStyle name="Normal 8 2 2 5 2" xfId="50141"/>
    <cellStyle name="Normal 8 2 2 6" xfId="19777"/>
    <cellStyle name="Normal 8 2 2 6 2" xfId="50142"/>
    <cellStyle name="Normal 8 2 2 7" xfId="19778"/>
    <cellStyle name="Normal 8 2 2 7 2" xfId="23981"/>
    <cellStyle name="Normal 8 2 2_PORTFOLIO" xfId="59272"/>
    <cellStyle name="Normal 8 2 3" xfId="19779"/>
    <cellStyle name="Normal 8 2 3 2" xfId="19780"/>
    <cellStyle name="Normal 8 2 3 2 2" xfId="19781"/>
    <cellStyle name="Normal 8 2 3 2 2 2" xfId="19782"/>
    <cellStyle name="Normal 8 2 3 2 2 3" xfId="19783"/>
    <cellStyle name="Normal 8 2 3 2 2 4" xfId="19784"/>
    <cellStyle name="Normal 8 2 3 2 2 5" xfId="58606"/>
    <cellStyle name="Normal 8 2 3 2 3" xfId="19785"/>
    <cellStyle name="Normal 8 2 3 2 4" xfId="19786"/>
    <cellStyle name="Normal 8 2 3 2 5" xfId="19787"/>
    <cellStyle name="Normal 8 2 3 2 6" xfId="50143"/>
    <cellStyle name="Normal 8 2 3 3" xfId="19788"/>
    <cellStyle name="Normal 8 2 3 3 2" xfId="50144"/>
    <cellStyle name="Normal 8 2 3 4" xfId="19789"/>
    <cellStyle name="Normal 8 2 3 4 2" xfId="19790"/>
    <cellStyle name="Normal 8 2 3 4 3" xfId="19791"/>
    <cellStyle name="Normal 8 2 3 4 4" xfId="19792"/>
    <cellStyle name="Normal 8 2 3 4 5" xfId="25552"/>
    <cellStyle name="Normal 8 2 3 5" xfId="19793"/>
    <cellStyle name="Normal 8 2 3 6" xfId="19794"/>
    <cellStyle name="Normal 8 2 3 7" xfId="19795"/>
    <cellStyle name="Normal 8 2 3_PORTFOLIO" xfId="59273"/>
    <cellStyle name="Normal 8 2 4" xfId="19796"/>
    <cellStyle name="Normal 8 2 4 2" xfId="50145"/>
    <cellStyle name="Normal 8 2 4 3" xfId="50146"/>
    <cellStyle name="Normal 8 2 4 4" xfId="25553"/>
    <cellStyle name="Normal 8 2 5" xfId="25554"/>
    <cellStyle name="Normal 8 2 5 2" xfId="50147"/>
    <cellStyle name="Normal 8 2 5 3" xfId="50148"/>
    <cellStyle name="Normal 8 2 6" xfId="25555"/>
    <cellStyle name="Normal 8 2 6 2" xfId="50149"/>
    <cellStyle name="Normal 8 2 6 2 2" xfId="50150"/>
    <cellStyle name="Normal 8 2 6 2 3" xfId="50151"/>
    <cellStyle name="Normal 8 2 6 3" xfId="50152"/>
    <cellStyle name="Normal 8 2 6 4" xfId="50153"/>
    <cellStyle name="Normal 8 2 7" xfId="26149"/>
    <cellStyle name="Normal 8 2 7 2" xfId="50154"/>
    <cellStyle name="Normal 8 2 7 3" xfId="50155"/>
    <cellStyle name="Normal 8 2 7 4" xfId="50156"/>
    <cellStyle name="Normal 8 2 8" xfId="26022"/>
    <cellStyle name="Normal 8 2 8 2" xfId="50157"/>
    <cellStyle name="Normal 8 2 8 3" xfId="50158"/>
    <cellStyle name="Normal 8 2 8 4" xfId="50159"/>
    <cellStyle name="Normal 8 2 9" xfId="50160"/>
    <cellStyle name="Normal 8 2 9 2" xfId="50161"/>
    <cellStyle name="Normal 8 2 9 3" xfId="50162"/>
    <cellStyle name="Normal 8 2_PORTFOLIO" xfId="59274"/>
    <cellStyle name="Normal 8 20" xfId="19797"/>
    <cellStyle name="Normal 8 20 2" xfId="50164"/>
    <cellStyle name="Normal 8 20 3" xfId="50165"/>
    <cellStyle name="Normal 8 20 4" xfId="50163"/>
    <cellStyle name="Normal 8 21" xfId="19798"/>
    <cellStyle name="Normal 8 21 2" xfId="50167"/>
    <cellStyle name="Normal 8 21 3" xfId="50168"/>
    <cellStyle name="Normal 8 21 4" xfId="50166"/>
    <cellStyle name="Normal 8 22" xfId="19799"/>
    <cellStyle name="Normal 8 22 2" xfId="50170"/>
    <cellStyle name="Normal 8 22 3" xfId="50171"/>
    <cellStyle name="Normal 8 22 4" xfId="50169"/>
    <cellStyle name="Normal 8 23" xfId="19800"/>
    <cellStyle name="Normal 8 23 2" xfId="50173"/>
    <cellStyle name="Normal 8 23 3" xfId="50174"/>
    <cellStyle name="Normal 8 23 4" xfId="50172"/>
    <cellStyle name="Normal 8 24" xfId="19801"/>
    <cellStyle name="Normal 8 24 2" xfId="50176"/>
    <cellStyle name="Normal 8 24 3" xfId="50177"/>
    <cellStyle name="Normal 8 24 4" xfId="50175"/>
    <cellStyle name="Normal 8 25" xfId="19802"/>
    <cellStyle name="Normal 8 25 2" xfId="50179"/>
    <cellStyle name="Normal 8 25 3" xfId="50180"/>
    <cellStyle name="Normal 8 25 4" xfId="50178"/>
    <cellStyle name="Normal 8 26" xfId="19803"/>
    <cellStyle name="Normal 8 26 2" xfId="50182"/>
    <cellStyle name="Normal 8 26 3" xfId="50183"/>
    <cellStyle name="Normal 8 26 4" xfId="50181"/>
    <cellStyle name="Normal 8 27" xfId="19804"/>
    <cellStyle name="Normal 8 27 2" xfId="50185"/>
    <cellStyle name="Normal 8 27 3" xfId="50186"/>
    <cellStyle name="Normal 8 27 4" xfId="50184"/>
    <cellStyle name="Normal 8 28" xfId="19805"/>
    <cellStyle name="Normal 8 28 2" xfId="50188"/>
    <cellStyle name="Normal 8 28 3" xfId="50189"/>
    <cellStyle name="Normal 8 28 4" xfId="50187"/>
    <cellStyle name="Normal 8 29" xfId="19806"/>
    <cellStyle name="Normal 8 29 2" xfId="50191"/>
    <cellStyle name="Normal 8 29 3" xfId="50192"/>
    <cellStyle name="Normal 8 29 4" xfId="50190"/>
    <cellStyle name="Normal 8 3" xfId="19807"/>
    <cellStyle name="Normal 8 3 10" xfId="50193"/>
    <cellStyle name="Normal 8 3 10 2" xfId="50194"/>
    <cellStyle name="Normal 8 3 10 3" xfId="50195"/>
    <cellStyle name="Normal 8 3 11" xfId="50196"/>
    <cellStyle name="Normal 8 3 12" xfId="50197"/>
    <cellStyle name="Normal 8 3 13" xfId="23171"/>
    <cellStyle name="Normal 8 3 2" xfId="19808"/>
    <cellStyle name="Normal 8 3 2 2" xfId="25556"/>
    <cellStyle name="Normal 8 3 2 2 2" xfId="50198"/>
    <cellStyle name="Normal 8 3 2 2 2 2" xfId="50199"/>
    <cellStyle name="Normal 8 3 2 2 2 3" xfId="50200"/>
    <cellStyle name="Normal 8 3 2 2 3" xfId="50201"/>
    <cellStyle name="Normal 8 3 2 2 4" xfId="50202"/>
    <cellStyle name="Normal 8 3 2 3" xfId="50203"/>
    <cellStyle name="Normal 8 3 2 3 2" xfId="50204"/>
    <cellStyle name="Normal 8 3 2 3 3" xfId="50205"/>
    <cellStyle name="Normal 8 3 2 4" xfId="50206"/>
    <cellStyle name="Normal 8 3 2 4 2" xfId="58609"/>
    <cellStyle name="Normal 8 3 2 5" xfId="50207"/>
    <cellStyle name="Normal 8 3 2 6" xfId="50208"/>
    <cellStyle name="Normal 8 3 2 7" xfId="23982"/>
    <cellStyle name="Normal 8 3 2_PORTFOLIO" xfId="59275"/>
    <cellStyle name="Normal 8 3 3" xfId="19809"/>
    <cellStyle name="Normal 8 3 3 2" xfId="19810"/>
    <cellStyle name="Normal 8 3 3 2 2" xfId="58608"/>
    <cellStyle name="Normal 8 3 3 2 3" xfId="50209"/>
    <cellStyle name="Normal 8 3 3 3" xfId="50210"/>
    <cellStyle name="Normal 8 3 3 4" xfId="25557"/>
    <cellStyle name="Normal 8 3 3_PORTFOLIO" xfId="59276"/>
    <cellStyle name="Normal 8 3 4" xfId="19811"/>
    <cellStyle name="Normal 8 3 4 2" xfId="50211"/>
    <cellStyle name="Normal 8 3 4 3" xfId="50212"/>
    <cellStyle name="Normal 8 3 4 4" xfId="25558"/>
    <cellStyle name="Normal 8 3 5" xfId="25559"/>
    <cellStyle name="Normal 8 3 5 2" xfId="50213"/>
    <cellStyle name="Normal 8 3 5 3" xfId="50214"/>
    <cellStyle name="Normal 8 3 6" xfId="25560"/>
    <cellStyle name="Normal 8 3 6 2" xfId="50215"/>
    <cellStyle name="Normal 8 3 6 2 2" xfId="50216"/>
    <cellStyle name="Normal 8 3 6 2 3" xfId="50217"/>
    <cellStyle name="Normal 8 3 6 3" xfId="50218"/>
    <cellStyle name="Normal 8 3 6 4" xfId="50219"/>
    <cellStyle name="Normal 8 3 7" xfId="26150"/>
    <cellStyle name="Normal 8 3 7 2" xfId="50220"/>
    <cellStyle name="Normal 8 3 7 3" xfId="50221"/>
    <cellStyle name="Normal 8 3 7 4" xfId="50222"/>
    <cellStyle name="Normal 8 3 8" xfId="26023"/>
    <cellStyle name="Normal 8 3 8 2" xfId="50223"/>
    <cellStyle name="Normal 8 3 8 3" xfId="50224"/>
    <cellStyle name="Normal 8 3 8 4" xfId="50225"/>
    <cellStyle name="Normal 8 3 9" xfId="50226"/>
    <cellStyle name="Normal 8 3 9 2" xfId="50227"/>
    <cellStyle name="Normal 8 3 9 3" xfId="50228"/>
    <cellStyle name="Normal 8 3_PORTFOLIO" xfId="59277"/>
    <cellStyle name="Normal 8 30" xfId="19812"/>
    <cellStyle name="Normal 8 30 2" xfId="50230"/>
    <cellStyle name="Normal 8 30 3" xfId="50231"/>
    <cellStyle name="Normal 8 30 4" xfId="50229"/>
    <cellStyle name="Normal 8 31" xfId="19813"/>
    <cellStyle name="Normal 8 31 2" xfId="50233"/>
    <cellStyle name="Normal 8 31 3" xfId="50234"/>
    <cellStyle name="Normal 8 31 4" xfId="50232"/>
    <cellStyle name="Normal 8 32" xfId="19814"/>
    <cellStyle name="Normal 8 32 2" xfId="50236"/>
    <cellStyle name="Normal 8 32 3" xfId="50237"/>
    <cellStyle name="Normal 8 32 4" xfId="50235"/>
    <cellStyle name="Normal 8 33" xfId="19815"/>
    <cellStyle name="Normal 8 33 2" xfId="50239"/>
    <cellStyle name="Normal 8 33 3" xfId="50240"/>
    <cellStyle name="Normal 8 33 4" xfId="50238"/>
    <cellStyle name="Normal 8 34" xfId="19816"/>
    <cellStyle name="Normal 8 34 2" xfId="50242"/>
    <cellStyle name="Normal 8 34 3" xfId="50243"/>
    <cellStyle name="Normal 8 34 4" xfId="50241"/>
    <cellStyle name="Normal 8 35" xfId="19817"/>
    <cellStyle name="Normal 8 35 2" xfId="50245"/>
    <cellStyle name="Normal 8 35 3" xfId="50246"/>
    <cellStyle name="Normal 8 35 4" xfId="50244"/>
    <cellStyle name="Normal 8 36" xfId="19818"/>
    <cellStyle name="Normal 8 36 2" xfId="50248"/>
    <cellStyle name="Normal 8 36 3" xfId="50249"/>
    <cellStyle name="Normal 8 36 4" xfId="50247"/>
    <cellStyle name="Normal 8 37" xfId="19819"/>
    <cellStyle name="Normal 8 37 2" xfId="50251"/>
    <cellStyle name="Normal 8 37 3" xfId="50252"/>
    <cellStyle name="Normal 8 37 4" xfId="50250"/>
    <cellStyle name="Normal 8 38" xfId="19820"/>
    <cellStyle name="Normal 8 38 2" xfId="50254"/>
    <cellStyle name="Normal 8 38 3" xfId="50255"/>
    <cellStyle name="Normal 8 38 4" xfId="50253"/>
    <cellStyle name="Normal 8 39" xfId="19821"/>
    <cellStyle name="Normal 8 39 2" xfId="50257"/>
    <cellStyle name="Normal 8 39 3" xfId="50258"/>
    <cellStyle name="Normal 8 39 4" xfId="50256"/>
    <cellStyle name="Normal 8 4" xfId="19822"/>
    <cellStyle name="Normal 8 4 10" xfId="50259"/>
    <cellStyle name="Normal 8 4 10 2" xfId="50260"/>
    <cellStyle name="Normal 8 4 10 3" xfId="50261"/>
    <cellStyle name="Normal 8 4 11" xfId="50262"/>
    <cellStyle name="Normal 8 4 12" xfId="50263"/>
    <cellStyle name="Normal 8 4 13" xfId="23172"/>
    <cellStyle name="Normal 8 4 2" xfId="19823"/>
    <cellStyle name="Normal 8 4 2 2" xfId="19824"/>
    <cellStyle name="Normal 8 4 2 2 2" xfId="19825"/>
    <cellStyle name="Normal 8 4 2 2 2 2" xfId="19826"/>
    <cellStyle name="Normal 8 4 2 2 2 2 2" xfId="50265"/>
    <cellStyle name="Normal 8 4 2 2 2 3" xfId="19827"/>
    <cellStyle name="Normal 8 4 2 2 2 3 2" xfId="50266"/>
    <cellStyle name="Normal 8 4 2 2 2 4" xfId="19828"/>
    <cellStyle name="Normal 8 4 2 2 2 5" xfId="50264"/>
    <cellStyle name="Normal 8 4 2 2 3" xfId="19829"/>
    <cellStyle name="Normal 8 4 2 2 3 2" xfId="50267"/>
    <cellStyle name="Normal 8 4 2 2 4" xfId="19830"/>
    <cellStyle name="Normal 8 4 2 2 4 2" xfId="50268"/>
    <cellStyle name="Normal 8 4 2 2 5" xfId="19831"/>
    <cellStyle name="Normal 8 4 2 2 6" xfId="25561"/>
    <cellStyle name="Normal 8 4 2 3" xfId="19832"/>
    <cellStyle name="Normal 8 4 2 3 2" xfId="50270"/>
    <cellStyle name="Normal 8 4 2 3 3" xfId="50271"/>
    <cellStyle name="Normal 8 4 2 3 4" xfId="50269"/>
    <cellStyle name="Normal 8 4 2 4" xfId="19833"/>
    <cellStyle name="Normal 8 4 2 4 2" xfId="19834"/>
    <cellStyle name="Normal 8 4 2 4 2 2" xfId="58610"/>
    <cellStyle name="Normal 8 4 2 4 3" xfId="19835"/>
    <cellStyle name="Normal 8 4 2 4 4" xfId="19836"/>
    <cellStyle name="Normal 8 4 2 4 5" xfId="50272"/>
    <cellStyle name="Normal 8 4 2 5" xfId="19837"/>
    <cellStyle name="Normal 8 4 2 5 2" xfId="50273"/>
    <cellStyle name="Normal 8 4 2 6" xfId="19838"/>
    <cellStyle name="Normal 8 4 2 6 2" xfId="50274"/>
    <cellStyle name="Normal 8 4 2 7" xfId="19839"/>
    <cellStyle name="Normal 8 4 2 8" xfId="23983"/>
    <cellStyle name="Normal 8 4 2_PORTFOLIO" xfId="59278"/>
    <cellStyle name="Normal 8 4 3" xfId="19840"/>
    <cellStyle name="Normal 8 4 3 2" xfId="50275"/>
    <cellStyle name="Normal 8 4 3 3" xfId="50276"/>
    <cellStyle name="Normal 8 4 3 4" xfId="25562"/>
    <cellStyle name="Normal 8 4 4" xfId="25563"/>
    <cellStyle name="Normal 8 4 4 2" xfId="50277"/>
    <cellStyle name="Normal 8 4 4 3" xfId="50278"/>
    <cellStyle name="Normal 8 4 5" xfId="25564"/>
    <cellStyle name="Normal 8 4 5 2" xfId="50279"/>
    <cellStyle name="Normal 8 4 5 3" xfId="50280"/>
    <cellStyle name="Normal 8 4 6" xfId="25565"/>
    <cellStyle name="Normal 8 4 6 2" xfId="50281"/>
    <cellStyle name="Normal 8 4 6 2 2" xfId="50282"/>
    <cellStyle name="Normal 8 4 6 2 3" xfId="50283"/>
    <cellStyle name="Normal 8 4 6 3" xfId="50284"/>
    <cellStyle name="Normal 8 4 6 4" xfId="50285"/>
    <cellStyle name="Normal 8 4 7" xfId="26151"/>
    <cellStyle name="Normal 8 4 7 2" xfId="50286"/>
    <cellStyle name="Normal 8 4 7 3" xfId="50287"/>
    <cellStyle name="Normal 8 4 7 4" xfId="50288"/>
    <cellStyle name="Normal 8 4 8" xfId="26021"/>
    <cellStyle name="Normal 8 4 8 2" xfId="50289"/>
    <cellStyle name="Normal 8 4 8 3" xfId="50290"/>
    <cellStyle name="Normal 8 4 8 4" xfId="50291"/>
    <cellStyle name="Normal 8 4 9" xfId="50292"/>
    <cellStyle name="Normal 8 4 9 2" xfId="50293"/>
    <cellStyle name="Normal 8 4 9 3" xfId="50294"/>
    <cellStyle name="Normal 8 4_PORTFOLIO" xfId="59279"/>
    <cellStyle name="Normal 8 40" xfId="19841"/>
    <cellStyle name="Normal 8 40 2" xfId="50296"/>
    <cellStyle name="Normal 8 40 3" xfId="50297"/>
    <cellStyle name="Normal 8 40 4" xfId="50295"/>
    <cellStyle name="Normal 8 41" xfId="19842"/>
    <cellStyle name="Normal 8 41 2" xfId="50299"/>
    <cellStyle name="Normal 8 41 3" xfId="50300"/>
    <cellStyle name="Normal 8 41 4" xfId="50298"/>
    <cellStyle name="Normal 8 42" xfId="19843"/>
    <cellStyle name="Normal 8 42 2" xfId="50302"/>
    <cellStyle name="Normal 8 42 3" xfId="50303"/>
    <cellStyle name="Normal 8 42 4" xfId="50301"/>
    <cellStyle name="Normal 8 43" xfId="19844"/>
    <cellStyle name="Normal 8 43 2" xfId="50305"/>
    <cellStyle name="Normal 8 43 3" xfId="50306"/>
    <cellStyle name="Normal 8 43 4" xfId="50304"/>
    <cellStyle name="Normal 8 44" xfId="19845"/>
    <cellStyle name="Normal 8 44 2" xfId="50308"/>
    <cellStyle name="Normal 8 44 3" xfId="50309"/>
    <cellStyle name="Normal 8 44 4" xfId="50307"/>
    <cellStyle name="Normal 8 45" xfId="19846"/>
    <cellStyle name="Normal 8 45 2" xfId="50311"/>
    <cellStyle name="Normal 8 45 3" xfId="50312"/>
    <cellStyle name="Normal 8 45 4" xfId="50310"/>
    <cellStyle name="Normal 8 46" xfId="19847"/>
    <cellStyle name="Normal 8 46 2" xfId="50314"/>
    <cellStyle name="Normal 8 46 3" xfId="50315"/>
    <cellStyle name="Normal 8 46 4" xfId="50313"/>
    <cellStyle name="Normal 8 47" xfId="19848"/>
    <cellStyle name="Normal 8 47 2" xfId="50317"/>
    <cellStyle name="Normal 8 47 3" xfId="50318"/>
    <cellStyle name="Normal 8 47 4" xfId="50316"/>
    <cellStyle name="Normal 8 48" xfId="19849"/>
    <cellStyle name="Normal 8 48 2" xfId="50320"/>
    <cellStyle name="Normal 8 48 3" xfId="50321"/>
    <cellStyle name="Normal 8 48 4" xfId="50319"/>
    <cellStyle name="Normal 8 49" xfId="19850"/>
    <cellStyle name="Normal 8 49 2" xfId="50323"/>
    <cellStyle name="Normal 8 49 3" xfId="50324"/>
    <cellStyle name="Normal 8 49 4" xfId="50322"/>
    <cellStyle name="Normal 8 5" xfId="19851"/>
    <cellStyle name="Normal 8 5 10" xfId="50325"/>
    <cellStyle name="Normal 8 5 11" xfId="50326"/>
    <cellStyle name="Normal 8 5 12" xfId="23173"/>
    <cellStyle name="Normal 8 5 13" xfId="22404"/>
    <cellStyle name="Normal 8 5 2" xfId="19852"/>
    <cellStyle name="Normal 8 5 2 2" xfId="19853"/>
    <cellStyle name="Normal 8 5 2 2 2" xfId="19854"/>
    <cellStyle name="Normal 8 5 2 2 2 2" xfId="50328"/>
    <cellStyle name="Normal 8 5 2 2 2 3" xfId="50329"/>
    <cellStyle name="Normal 8 5 2 2 2 4" xfId="50327"/>
    <cellStyle name="Normal 8 5 2 2 3" xfId="19855"/>
    <cellStyle name="Normal 8 5 2 2 3 2" xfId="50330"/>
    <cellStyle name="Normal 8 5 2 2 4" xfId="19856"/>
    <cellStyle name="Normal 8 5 2 2 4 2" xfId="50331"/>
    <cellStyle name="Normal 8 5 2 2 5" xfId="25566"/>
    <cellStyle name="Normal 8 5 2 3" xfId="19857"/>
    <cellStyle name="Normal 8 5 2 3 2" xfId="50333"/>
    <cellStyle name="Normal 8 5 2 3 3" xfId="50334"/>
    <cellStyle name="Normal 8 5 2 3 4" xfId="50332"/>
    <cellStyle name="Normal 8 5 2 4" xfId="19858"/>
    <cellStyle name="Normal 8 5 2 4 2" xfId="50335"/>
    <cellStyle name="Normal 8 5 2 5" xfId="19859"/>
    <cellStyle name="Normal 8 5 2 5 2" xfId="50336"/>
    <cellStyle name="Normal 8 5 2 6" xfId="50337"/>
    <cellStyle name="Normal 8 5 2 7" xfId="23984"/>
    <cellStyle name="Normal 8 5 3" xfId="19860"/>
    <cellStyle name="Normal 8 5 3 2" xfId="50338"/>
    <cellStyle name="Normal 8 5 3 3" xfId="50339"/>
    <cellStyle name="Normal 8 5 3 4" xfId="25567"/>
    <cellStyle name="Normal 8 5 4" xfId="19861"/>
    <cellStyle name="Normal 8 5 4 2" xfId="19862"/>
    <cellStyle name="Normal 8 5 4 2 2" xfId="50340"/>
    <cellStyle name="Normal 8 5 4 3" xfId="19863"/>
    <cellStyle name="Normal 8 5 4 3 2" xfId="50341"/>
    <cellStyle name="Normal 8 5 4 4" xfId="19864"/>
    <cellStyle name="Normal 8 5 4 5" xfId="25568"/>
    <cellStyle name="Normal 8 5 5" xfId="19865"/>
    <cellStyle name="Normal 8 5 5 2" xfId="50342"/>
    <cellStyle name="Normal 8 5 5 3" xfId="50343"/>
    <cellStyle name="Normal 8 5 5 4" xfId="25569"/>
    <cellStyle name="Normal 8 5 6" xfId="19866"/>
    <cellStyle name="Normal 8 5 6 2" xfId="50344"/>
    <cellStyle name="Normal 8 5 6 2 2" xfId="50345"/>
    <cellStyle name="Normal 8 5 6 2 3" xfId="50346"/>
    <cellStyle name="Normal 8 5 6 3" xfId="50347"/>
    <cellStyle name="Normal 8 5 6 4" xfId="50348"/>
    <cellStyle name="Normal 8 5 6 5" xfId="25570"/>
    <cellStyle name="Normal 8 5 7" xfId="19867"/>
    <cellStyle name="Normal 8 5 7 2" xfId="50350"/>
    <cellStyle name="Normal 8 5 7 3" xfId="50351"/>
    <cellStyle name="Normal 8 5 7 4" xfId="50352"/>
    <cellStyle name="Normal 8 5 7 5" xfId="50349"/>
    <cellStyle name="Normal 8 5 8" xfId="50353"/>
    <cellStyle name="Normal 8 5 9" xfId="50354"/>
    <cellStyle name="Normal 8 5_PORTFOLIO" xfId="59280"/>
    <cellStyle name="Normal 8 50" xfId="19868"/>
    <cellStyle name="Normal 8 50 2" xfId="50356"/>
    <cellStyle name="Normal 8 50 3" xfId="50357"/>
    <cellStyle name="Normal 8 50 4" xfId="50355"/>
    <cellStyle name="Normal 8 51" xfId="19869"/>
    <cellStyle name="Normal 8 51 2" xfId="50359"/>
    <cellStyle name="Normal 8 51 3" xfId="50360"/>
    <cellStyle name="Normal 8 51 4" xfId="50358"/>
    <cellStyle name="Normal 8 52" xfId="19870"/>
    <cellStyle name="Normal 8 52 2" xfId="50362"/>
    <cellStyle name="Normal 8 52 3" xfId="50363"/>
    <cellStyle name="Normal 8 52 4" xfId="50361"/>
    <cellStyle name="Normal 8 53" xfId="19871"/>
    <cellStyle name="Normal 8 53 2" xfId="50365"/>
    <cellStyle name="Normal 8 53 3" xfId="50366"/>
    <cellStyle name="Normal 8 53 4" xfId="50364"/>
    <cellStyle name="Normal 8 54" xfId="19872"/>
    <cellStyle name="Normal 8 54 2" xfId="50368"/>
    <cellStyle name="Normal 8 54 3" xfId="50369"/>
    <cellStyle name="Normal 8 54 4" xfId="50367"/>
    <cellStyle name="Normal 8 55" xfId="19873"/>
    <cellStyle name="Normal 8 55 2" xfId="50371"/>
    <cellStyle name="Normal 8 55 3" xfId="50372"/>
    <cellStyle name="Normal 8 55 4" xfId="50370"/>
    <cellStyle name="Normal 8 56" xfId="19874"/>
    <cellStyle name="Normal 8 56 2" xfId="50374"/>
    <cellStyle name="Normal 8 56 3" xfId="50375"/>
    <cellStyle name="Normal 8 56 4" xfId="50373"/>
    <cellStyle name="Normal 8 57" xfId="19875"/>
    <cellStyle name="Normal 8 57 2" xfId="50377"/>
    <cellStyle name="Normal 8 57 3" xfId="50378"/>
    <cellStyle name="Normal 8 57 4" xfId="50376"/>
    <cellStyle name="Normal 8 58" xfId="19876"/>
    <cellStyle name="Normal 8 58 2" xfId="50380"/>
    <cellStyle name="Normal 8 58 3" xfId="50381"/>
    <cellStyle name="Normal 8 58 4" xfId="50379"/>
    <cellStyle name="Normal 8 59" xfId="19877"/>
    <cellStyle name="Normal 8 59 2" xfId="50383"/>
    <cellStyle name="Normal 8 59 3" xfId="50384"/>
    <cellStyle name="Normal 8 59 4" xfId="50382"/>
    <cellStyle name="Normal 8 6" xfId="19878"/>
    <cellStyle name="Normal 8 6 10" xfId="50385"/>
    <cellStyle name="Normal 8 6 11" xfId="50386"/>
    <cellStyle name="Normal 8 6 12" xfId="23174"/>
    <cellStyle name="Normal 8 6 2" xfId="19879"/>
    <cellStyle name="Normal 8 6 2 2" xfId="19880"/>
    <cellStyle name="Normal 8 6 2 2 2" xfId="19881"/>
    <cellStyle name="Normal 8 6 2 2 2 2" xfId="50388"/>
    <cellStyle name="Normal 8 6 2 2 2 3" xfId="50389"/>
    <cellStyle name="Normal 8 6 2 2 2 4" xfId="50387"/>
    <cellStyle name="Normal 8 6 2 2 3" xfId="19882"/>
    <cellStyle name="Normal 8 6 2 2 3 2" xfId="50390"/>
    <cellStyle name="Normal 8 6 2 2 4" xfId="19883"/>
    <cellStyle name="Normal 8 6 2 2 4 2" xfId="50391"/>
    <cellStyle name="Normal 8 6 2 2 5" xfId="25571"/>
    <cellStyle name="Normal 8 6 2 3" xfId="19884"/>
    <cellStyle name="Normal 8 6 2 3 2" xfId="50393"/>
    <cellStyle name="Normal 8 6 2 3 3" xfId="50394"/>
    <cellStyle name="Normal 8 6 2 3 4" xfId="50392"/>
    <cellStyle name="Normal 8 6 2 4" xfId="19885"/>
    <cellStyle name="Normal 8 6 2 4 2" xfId="50395"/>
    <cellStyle name="Normal 8 6 2 5" xfId="19886"/>
    <cellStyle name="Normal 8 6 2 5 2" xfId="50396"/>
    <cellStyle name="Normal 8 6 2 6" xfId="50397"/>
    <cellStyle name="Normal 8 6 2 7" xfId="23985"/>
    <cellStyle name="Normal 8 6 3" xfId="19887"/>
    <cellStyle name="Normal 8 6 3 2" xfId="50398"/>
    <cellStyle name="Normal 8 6 3 3" xfId="50399"/>
    <cellStyle name="Normal 8 6 3 4" xfId="25572"/>
    <cellStyle name="Normal 8 6 4" xfId="19888"/>
    <cellStyle name="Normal 8 6 4 2" xfId="19889"/>
    <cellStyle name="Normal 8 6 4 2 2" xfId="50400"/>
    <cellStyle name="Normal 8 6 4 3" xfId="19890"/>
    <cellStyle name="Normal 8 6 4 3 2" xfId="50401"/>
    <cellStyle name="Normal 8 6 4 4" xfId="19891"/>
    <cellStyle name="Normal 8 6 4 5" xfId="25573"/>
    <cellStyle name="Normal 8 6 5" xfId="19892"/>
    <cellStyle name="Normal 8 6 5 2" xfId="50402"/>
    <cellStyle name="Normal 8 6 5 3" xfId="50403"/>
    <cellStyle name="Normal 8 6 5 4" xfId="25574"/>
    <cellStyle name="Normal 8 6 6" xfId="19893"/>
    <cellStyle name="Normal 8 6 6 2" xfId="50404"/>
    <cellStyle name="Normal 8 6 6 2 2" xfId="50405"/>
    <cellStyle name="Normal 8 6 6 2 3" xfId="50406"/>
    <cellStyle name="Normal 8 6 6 3" xfId="50407"/>
    <cellStyle name="Normal 8 6 6 4" xfId="50408"/>
    <cellStyle name="Normal 8 6 6 5" xfId="25575"/>
    <cellStyle name="Normal 8 6 7" xfId="19894"/>
    <cellStyle name="Normal 8 6 7 2" xfId="50410"/>
    <cellStyle name="Normal 8 6 7 3" xfId="50411"/>
    <cellStyle name="Normal 8 6 7 4" xfId="50412"/>
    <cellStyle name="Normal 8 6 7 5" xfId="50409"/>
    <cellStyle name="Normal 8 6 8" xfId="50413"/>
    <cellStyle name="Normal 8 6 9" xfId="50414"/>
    <cellStyle name="Normal 8 6_PORTFOLIO" xfId="59281"/>
    <cellStyle name="Normal 8 60" xfId="19895"/>
    <cellStyle name="Normal 8 60 2" xfId="50416"/>
    <cellStyle name="Normal 8 60 3" xfId="50417"/>
    <cellStyle name="Normal 8 60 4" xfId="50415"/>
    <cellStyle name="Normal 8 61" xfId="19896"/>
    <cellStyle name="Normal 8 61 2" xfId="50419"/>
    <cellStyle name="Normal 8 61 3" xfId="50420"/>
    <cellStyle name="Normal 8 61 4" xfId="50418"/>
    <cellStyle name="Normal 8 62" xfId="19897"/>
    <cellStyle name="Normal 8 62 2" xfId="50422"/>
    <cellStyle name="Normal 8 62 3" xfId="50423"/>
    <cellStyle name="Normal 8 62 4" xfId="50421"/>
    <cellStyle name="Normal 8 63" xfId="19898"/>
    <cellStyle name="Normal 8 63 2" xfId="50425"/>
    <cellStyle name="Normal 8 63 3" xfId="50426"/>
    <cellStyle name="Normal 8 63 4" xfId="50424"/>
    <cellStyle name="Normal 8 64" xfId="19899"/>
    <cellStyle name="Normal 8 64 2" xfId="50428"/>
    <cellStyle name="Normal 8 64 3" xfId="50429"/>
    <cellStyle name="Normal 8 64 4" xfId="50427"/>
    <cellStyle name="Normal 8 65" xfId="19900"/>
    <cellStyle name="Normal 8 65 2" xfId="50431"/>
    <cellStyle name="Normal 8 65 3" xfId="50432"/>
    <cellStyle name="Normal 8 65 4" xfId="50430"/>
    <cellStyle name="Normal 8 66" xfId="19901"/>
    <cellStyle name="Normal 8 66 2" xfId="50434"/>
    <cellStyle name="Normal 8 66 3" xfId="50435"/>
    <cellStyle name="Normal 8 66 4" xfId="50433"/>
    <cellStyle name="Normal 8 67" xfId="19902"/>
    <cellStyle name="Normal 8 67 2" xfId="50437"/>
    <cellStyle name="Normal 8 67 3" xfId="50438"/>
    <cellStyle name="Normal 8 67 4" xfId="50436"/>
    <cellStyle name="Normal 8 68" xfId="19903"/>
    <cellStyle name="Normal 8 68 2" xfId="50440"/>
    <cellStyle name="Normal 8 68 3" xfId="50441"/>
    <cellStyle name="Normal 8 68 4" xfId="50439"/>
    <cellStyle name="Normal 8 69" xfId="19904"/>
    <cellStyle name="Normal 8 69 2" xfId="50443"/>
    <cellStyle name="Normal 8 69 3" xfId="50444"/>
    <cellStyle name="Normal 8 69 4" xfId="50442"/>
    <cellStyle name="Normal 8 7" xfId="19905"/>
    <cellStyle name="Normal 8 7 10" xfId="50445"/>
    <cellStyle name="Normal 8 7 11" xfId="23175"/>
    <cellStyle name="Normal 8 7 2" xfId="19906"/>
    <cellStyle name="Normal 8 7 2 2" xfId="19907"/>
    <cellStyle name="Normal 8 7 2 2 2" xfId="19908"/>
    <cellStyle name="Normal 8 7 2 2 2 2" xfId="50447"/>
    <cellStyle name="Normal 8 7 2 2 2 3" xfId="50448"/>
    <cellStyle name="Normal 8 7 2 2 2 4" xfId="50446"/>
    <cellStyle name="Normal 8 7 2 2 3" xfId="19909"/>
    <cellStyle name="Normal 8 7 2 2 3 2" xfId="50449"/>
    <cellStyle name="Normal 8 7 2 2 4" xfId="19910"/>
    <cellStyle name="Normal 8 7 2 2 4 2" xfId="50450"/>
    <cellStyle name="Normal 8 7 2 2 5" xfId="25576"/>
    <cellStyle name="Normal 8 7 2 3" xfId="19911"/>
    <cellStyle name="Normal 8 7 2 3 2" xfId="50452"/>
    <cellStyle name="Normal 8 7 2 3 3" xfId="50453"/>
    <cellStyle name="Normal 8 7 2 3 4" xfId="50451"/>
    <cellStyle name="Normal 8 7 2 4" xfId="19912"/>
    <cellStyle name="Normal 8 7 2 4 2" xfId="50454"/>
    <cellStyle name="Normal 8 7 2 5" xfId="19913"/>
    <cellStyle name="Normal 8 7 2 5 2" xfId="50455"/>
    <cellStyle name="Normal 8 7 2 6" xfId="50456"/>
    <cellStyle name="Normal 8 7 2 7" xfId="23986"/>
    <cellStyle name="Normal 8 7 3" xfId="19914"/>
    <cellStyle name="Normal 8 7 3 2" xfId="50457"/>
    <cellStyle name="Normal 8 7 3 3" xfId="50458"/>
    <cellStyle name="Normal 8 7 3 4" xfId="25577"/>
    <cellStyle name="Normal 8 7 4" xfId="19915"/>
    <cellStyle name="Normal 8 7 4 2" xfId="19916"/>
    <cellStyle name="Normal 8 7 4 2 2" xfId="50459"/>
    <cellStyle name="Normal 8 7 4 3" xfId="19917"/>
    <cellStyle name="Normal 8 7 4 3 2" xfId="50460"/>
    <cellStyle name="Normal 8 7 4 4" xfId="19918"/>
    <cellStyle name="Normal 8 7 4 5" xfId="25578"/>
    <cellStyle name="Normal 8 7 5" xfId="19919"/>
    <cellStyle name="Normal 8 7 5 2" xfId="50461"/>
    <cellStyle name="Normal 8 7 5 3" xfId="50462"/>
    <cellStyle name="Normal 8 7 5 4" xfId="25579"/>
    <cellStyle name="Normal 8 7 6" xfId="19920"/>
    <cellStyle name="Normal 8 7 6 2" xfId="50463"/>
    <cellStyle name="Normal 8 7 6 2 2" xfId="50464"/>
    <cellStyle name="Normal 8 7 6 2 3" xfId="50465"/>
    <cellStyle name="Normal 8 7 6 3" xfId="50466"/>
    <cellStyle name="Normal 8 7 6 4" xfId="50467"/>
    <cellStyle name="Normal 8 7 6 5" xfId="25580"/>
    <cellStyle name="Normal 8 7 7" xfId="19921"/>
    <cellStyle name="Normal 8 7 7 2" xfId="50469"/>
    <cellStyle name="Normal 8 7 7 3" xfId="50470"/>
    <cellStyle name="Normal 8 7 7 4" xfId="50468"/>
    <cellStyle name="Normal 8 7 8" xfId="50471"/>
    <cellStyle name="Normal 8 7 9" xfId="50472"/>
    <cellStyle name="Normal 8 7_PORTFOLIO" xfId="59282"/>
    <cellStyle name="Normal 8 70" xfId="19922"/>
    <cellStyle name="Normal 8 70 2" xfId="50474"/>
    <cellStyle name="Normal 8 70 3" xfId="50475"/>
    <cellStyle name="Normal 8 70 4" xfId="50473"/>
    <cellStyle name="Normal 8 71" xfId="19923"/>
    <cellStyle name="Normal 8 71 2" xfId="50477"/>
    <cellStyle name="Normal 8 71 3" xfId="50478"/>
    <cellStyle name="Normal 8 71 4" xfId="50476"/>
    <cellStyle name="Normal 8 72" xfId="19924"/>
    <cellStyle name="Normal 8 72 2" xfId="50480"/>
    <cellStyle name="Normal 8 72 3" xfId="50481"/>
    <cellStyle name="Normal 8 72 4" xfId="50479"/>
    <cellStyle name="Normal 8 73" xfId="19925"/>
    <cellStyle name="Normal 8 73 2" xfId="50483"/>
    <cellStyle name="Normal 8 73 3" xfId="50484"/>
    <cellStyle name="Normal 8 73 4" xfId="50482"/>
    <cellStyle name="Normal 8 74" xfId="19926"/>
    <cellStyle name="Normal 8 74 2" xfId="50486"/>
    <cellStyle name="Normal 8 74 3" xfId="50487"/>
    <cellStyle name="Normal 8 74 4" xfId="50485"/>
    <cellStyle name="Normal 8 75" xfId="19927"/>
    <cellStyle name="Normal 8 75 2" xfId="50489"/>
    <cellStyle name="Normal 8 75 3" xfId="50490"/>
    <cellStyle name="Normal 8 75 4" xfId="50488"/>
    <cellStyle name="Normal 8 76" xfId="19928"/>
    <cellStyle name="Normal 8 76 2" xfId="50492"/>
    <cellStyle name="Normal 8 76 3" xfId="50493"/>
    <cellStyle name="Normal 8 76 4" xfId="50491"/>
    <cellStyle name="Normal 8 77" xfId="19929"/>
    <cellStyle name="Normal 8 77 2" xfId="50495"/>
    <cellStyle name="Normal 8 77 3" xfId="50496"/>
    <cellStyle name="Normal 8 77 4" xfId="50494"/>
    <cellStyle name="Normal 8 78" xfId="19930"/>
    <cellStyle name="Normal 8 78 2" xfId="50498"/>
    <cellStyle name="Normal 8 78 3" xfId="50499"/>
    <cellStyle name="Normal 8 78 4" xfId="50497"/>
    <cellStyle name="Normal 8 79" xfId="19931"/>
    <cellStyle name="Normal 8 79 2" xfId="50501"/>
    <cellStyle name="Normal 8 79 3" xfId="50502"/>
    <cellStyle name="Normal 8 79 4" xfId="50500"/>
    <cellStyle name="Normal 8 8" xfId="19932"/>
    <cellStyle name="Normal 8 8 10" xfId="50503"/>
    <cellStyle name="Normal 8 8 11" xfId="23176"/>
    <cellStyle name="Normal 8 8 2" xfId="19933"/>
    <cellStyle name="Normal 8 8 2 2" xfId="19934"/>
    <cellStyle name="Normal 8 8 2 2 2" xfId="19935"/>
    <cellStyle name="Normal 8 8 2 2 2 2" xfId="50505"/>
    <cellStyle name="Normal 8 8 2 2 2 3" xfId="50506"/>
    <cellStyle name="Normal 8 8 2 2 2 4" xfId="50504"/>
    <cellStyle name="Normal 8 8 2 2 3" xfId="19936"/>
    <cellStyle name="Normal 8 8 2 2 3 2" xfId="50507"/>
    <cellStyle name="Normal 8 8 2 2 4" xfId="19937"/>
    <cellStyle name="Normal 8 8 2 2 4 2" xfId="50508"/>
    <cellStyle name="Normal 8 8 2 2 5" xfId="25581"/>
    <cellStyle name="Normal 8 8 2 3" xfId="19938"/>
    <cellStyle name="Normal 8 8 2 3 2" xfId="50510"/>
    <cellStyle name="Normal 8 8 2 3 3" xfId="50511"/>
    <cellStyle name="Normal 8 8 2 3 4" xfId="50509"/>
    <cellStyle name="Normal 8 8 2 4" xfId="19939"/>
    <cellStyle name="Normal 8 8 2 4 2" xfId="50512"/>
    <cellStyle name="Normal 8 8 2 5" xfId="19940"/>
    <cellStyle name="Normal 8 8 2 5 2" xfId="50513"/>
    <cellStyle name="Normal 8 8 2 6" xfId="50514"/>
    <cellStyle name="Normal 8 8 2 7" xfId="23987"/>
    <cellStyle name="Normal 8 8 3" xfId="19941"/>
    <cellStyle name="Normal 8 8 3 2" xfId="50515"/>
    <cellStyle name="Normal 8 8 3 3" xfId="50516"/>
    <cellStyle name="Normal 8 8 3 4" xfId="25582"/>
    <cellStyle name="Normal 8 8 4" xfId="19942"/>
    <cellStyle name="Normal 8 8 4 2" xfId="19943"/>
    <cellStyle name="Normal 8 8 4 2 2" xfId="50517"/>
    <cellStyle name="Normal 8 8 4 3" xfId="19944"/>
    <cellStyle name="Normal 8 8 4 3 2" xfId="50518"/>
    <cellStyle name="Normal 8 8 4 4" xfId="19945"/>
    <cellStyle name="Normal 8 8 4 5" xfId="25583"/>
    <cellStyle name="Normal 8 8 5" xfId="19946"/>
    <cellStyle name="Normal 8 8 5 2" xfId="50519"/>
    <cellStyle name="Normal 8 8 5 3" xfId="50520"/>
    <cellStyle name="Normal 8 8 5 4" xfId="25584"/>
    <cellStyle name="Normal 8 8 6" xfId="19947"/>
    <cellStyle name="Normal 8 8 6 2" xfId="50521"/>
    <cellStyle name="Normal 8 8 6 2 2" xfId="50522"/>
    <cellStyle name="Normal 8 8 6 2 3" xfId="50523"/>
    <cellStyle name="Normal 8 8 6 3" xfId="50524"/>
    <cellStyle name="Normal 8 8 6 4" xfId="50525"/>
    <cellStyle name="Normal 8 8 6 5" xfId="25585"/>
    <cellStyle name="Normal 8 8 7" xfId="19948"/>
    <cellStyle name="Normal 8 8 7 2" xfId="50527"/>
    <cellStyle name="Normal 8 8 7 3" xfId="50528"/>
    <cellStyle name="Normal 8 8 7 4" xfId="50526"/>
    <cellStyle name="Normal 8 8 8" xfId="50529"/>
    <cellStyle name="Normal 8 8 9" xfId="50530"/>
    <cellStyle name="Normal 8 8_PORTFOLIO" xfId="59283"/>
    <cellStyle name="Normal 8 80" xfId="19949"/>
    <cellStyle name="Normal 8 80 2" xfId="50532"/>
    <cellStyle name="Normal 8 80 3" xfId="50533"/>
    <cellStyle name="Normal 8 80 4" xfId="50531"/>
    <cellStyle name="Normal 8 81" xfId="19950"/>
    <cellStyle name="Normal 8 81 2" xfId="50535"/>
    <cellStyle name="Normal 8 81 3" xfId="50536"/>
    <cellStyle name="Normal 8 81 4" xfId="50534"/>
    <cellStyle name="Normal 8 82" xfId="19951"/>
    <cellStyle name="Normal 8 82 2" xfId="50538"/>
    <cellStyle name="Normal 8 82 3" xfId="50539"/>
    <cellStyle name="Normal 8 82 4" xfId="50537"/>
    <cellStyle name="Normal 8 83" xfId="19952"/>
    <cellStyle name="Normal 8 83 2" xfId="50541"/>
    <cellStyle name="Normal 8 83 3" xfId="50542"/>
    <cellStyle name="Normal 8 83 4" xfId="50540"/>
    <cellStyle name="Normal 8 84" xfId="19953"/>
    <cellStyle name="Normal 8 84 2" xfId="50544"/>
    <cellStyle name="Normal 8 84 3" xfId="50545"/>
    <cellStyle name="Normal 8 84 4" xfId="50543"/>
    <cellStyle name="Normal 8 85" xfId="19954"/>
    <cellStyle name="Normal 8 85 2" xfId="50547"/>
    <cellStyle name="Normal 8 85 3" xfId="50548"/>
    <cellStyle name="Normal 8 85 4" xfId="50546"/>
    <cellStyle name="Normal 8 86" xfId="19955"/>
    <cellStyle name="Normal 8 86 2" xfId="50550"/>
    <cellStyle name="Normal 8 86 3" xfId="50551"/>
    <cellStyle name="Normal 8 86 4" xfId="50549"/>
    <cellStyle name="Normal 8 87" xfId="19956"/>
    <cellStyle name="Normal 8 87 2" xfId="50553"/>
    <cellStyle name="Normal 8 87 3" xfId="50554"/>
    <cellStyle name="Normal 8 87 4" xfId="50552"/>
    <cellStyle name="Normal 8 88" xfId="19957"/>
    <cellStyle name="Normal 8 88 2" xfId="50556"/>
    <cellStyle name="Normal 8 88 3" xfId="50557"/>
    <cellStyle name="Normal 8 88 4" xfId="50555"/>
    <cellStyle name="Normal 8 89" xfId="19958"/>
    <cellStyle name="Normal 8 89 2" xfId="50559"/>
    <cellStyle name="Normal 8 89 3" xfId="50560"/>
    <cellStyle name="Normal 8 89 4" xfId="50558"/>
    <cellStyle name="Normal 8 9" xfId="19959"/>
    <cellStyle name="Normal 8 9 2" xfId="19960"/>
    <cellStyle name="Normal 8 9 2 2" xfId="50562"/>
    <cellStyle name="Normal 8 9 2 3" xfId="50563"/>
    <cellStyle name="Normal 8 9 2 4" xfId="50561"/>
    <cellStyle name="Normal 8 9 3" xfId="50564"/>
    <cellStyle name="Normal 8 9 4" xfId="50565"/>
    <cellStyle name="Normal 8 9 5" xfId="50566"/>
    <cellStyle name="Normal 8 9 6" xfId="24077"/>
    <cellStyle name="Normal 8 9_PORTFOLIO" xfId="59284"/>
    <cellStyle name="Normal 8 90" xfId="19961"/>
    <cellStyle name="Normal 8 90 2" xfId="50568"/>
    <cellStyle name="Normal 8 90 3" xfId="50569"/>
    <cellStyle name="Normal 8 90 4" xfId="50567"/>
    <cellStyle name="Normal 8 91" xfId="19962"/>
    <cellStyle name="Normal 8 91 2" xfId="50571"/>
    <cellStyle name="Normal 8 91 3" xfId="50572"/>
    <cellStyle name="Normal 8 91 4" xfId="50570"/>
    <cellStyle name="Normal 8 92" xfId="19963"/>
    <cellStyle name="Normal 8 92 2" xfId="50574"/>
    <cellStyle name="Normal 8 92 3" xfId="50575"/>
    <cellStyle name="Normal 8 92 4" xfId="50573"/>
    <cellStyle name="Normal 8 93" xfId="19964"/>
    <cellStyle name="Normal 8 93 2" xfId="50577"/>
    <cellStyle name="Normal 8 93 3" xfId="50578"/>
    <cellStyle name="Normal 8 93 4" xfId="50576"/>
    <cellStyle name="Normal 8 94" xfId="19965"/>
    <cellStyle name="Normal 8 94 2" xfId="50580"/>
    <cellStyle name="Normal 8 94 2 2" xfId="58605"/>
    <cellStyle name="Normal 8 94 3" xfId="50581"/>
    <cellStyle name="Normal 8 94 4" xfId="50579"/>
    <cellStyle name="Normal 8 94_PORTFOLIO" xfId="59285"/>
    <cellStyle name="Normal 8 95" xfId="19966"/>
    <cellStyle name="Normal 8 95 2" xfId="19967"/>
    <cellStyle name="Normal 8 95 3" xfId="19968"/>
    <cellStyle name="Normal 8 95 4" xfId="19969"/>
    <cellStyle name="Normal 8 95 5" xfId="50582"/>
    <cellStyle name="Normal 8 96" xfId="50583"/>
    <cellStyle name="Normal 8 97" xfId="23270"/>
    <cellStyle name="Normal 8_PORTFOLIO" xfId="59286"/>
    <cellStyle name="Normal 80" xfId="19970"/>
    <cellStyle name="Normal 80 2" xfId="19971"/>
    <cellStyle name="Normal 80 2 2" xfId="50585"/>
    <cellStyle name="Normal 80 2 3" xfId="50586"/>
    <cellStyle name="Normal 80 2 4" xfId="50584"/>
    <cellStyle name="Normal 80 3" xfId="19972"/>
    <cellStyle name="Normal 80 3 2" xfId="50587"/>
    <cellStyle name="Normal 80 4" xfId="19973"/>
    <cellStyle name="Normal 80 4 2" xfId="50588"/>
    <cellStyle name="Normal 80 5" xfId="25774"/>
    <cellStyle name="Normal 80_PORTFOLIO" xfId="59287"/>
    <cellStyle name="Normal 81" xfId="19974"/>
    <cellStyle name="Normal 81 2" xfId="19975"/>
    <cellStyle name="Normal 81 2 2" xfId="50590"/>
    <cellStyle name="Normal 81 2 3" xfId="50591"/>
    <cellStyle name="Normal 81 2 4" xfId="50589"/>
    <cellStyle name="Normal 81 3" xfId="19976"/>
    <cellStyle name="Normal 81 3 2" xfId="50592"/>
    <cellStyle name="Normal 81 4" xfId="19977"/>
    <cellStyle name="Normal 81 5" xfId="25769"/>
    <cellStyle name="Normal 81_PORTFOLIO" xfId="59288"/>
    <cellStyle name="Normal 82" xfId="19978"/>
    <cellStyle name="Normal 82 2" xfId="19979"/>
    <cellStyle name="Normal 82 2 2" xfId="50594"/>
    <cellStyle name="Normal 82 2 3" xfId="50595"/>
    <cellStyle name="Normal 82 2 4" xfId="50593"/>
    <cellStyle name="Normal 82 3" xfId="19980"/>
    <cellStyle name="Normal 82 3 2" xfId="50596"/>
    <cellStyle name="Normal 82 4" xfId="19981"/>
    <cellStyle name="Normal 82 5" xfId="25773"/>
    <cellStyle name="Normal 82_PORTFOLIO" xfId="59289"/>
    <cellStyle name="Normal 83" xfId="19982"/>
    <cellStyle name="Normal 83 2" xfId="19983"/>
    <cellStyle name="Normal 83 2 2" xfId="50598"/>
    <cellStyle name="Normal 83 2 3" xfId="50599"/>
    <cellStyle name="Normal 83 2 4" xfId="50597"/>
    <cellStyle name="Normal 83 3" xfId="19984"/>
    <cellStyle name="Normal 83 3 2" xfId="50600"/>
    <cellStyle name="Normal 83 4" xfId="19985"/>
    <cellStyle name="Normal 83 5" xfId="25768"/>
    <cellStyle name="Normal 83_PORTFOLIO" xfId="59290"/>
    <cellStyle name="Normal 84" xfId="19986"/>
    <cellStyle name="Normal 84 2" xfId="19987"/>
    <cellStyle name="Normal 84 2 2" xfId="50602"/>
    <cellStyle name="Normal 84 2 3" xfId="50603"/>
    <cellStyle name="Normal 84 2 4" xfId="50601"/>
    <cellStyle name="Normal 84 3" xfId="19988"/>
    <cellStyle name="Normal 84 3 2" xfId="50604"/>
    <cellStyle name="Normal 84 4" xfId="19989"/>
    <cellStyle name="Normal 84 5" xfId="26304"/>
    <cellStyle name="Normal 84_PORTFOLIO" xfId="59291"/>
    <cellStyle name="Normal 85" xfId="19990"/>
    <cellStyle name="Normal 85 2" xfId="19991"/>
    <cellStyle name="Normal 85 2 2" xfId="50606"/>
    <cellStyle name="Normal 85 2 3" xfId="50607"/>
    <cellStyle name="Normal 85 2 4" xfId="50605"/>
    <cellStyle name="Normal 85 3" xfId="19992"/>
    <cellStyle name="Normal 85 3 2" xfId="50608"/>
    <cellStyle name="Normal 85 4" xfId="19993"/>
    <cellStyle name="Normal 85 5" xfId="26307"/>
    <cellStyle name="Normal 85_PORTFOLIO" xfId="59292"/>
    <cellStyle name="Normal 86" xfId="19994"/>
    <cellStyle name="Normal 86 2" xfId="19995"/>
    <cellStyle name="Normal 86 3" xfId="19996"/>
    <cellStyle name="Normal 86 3 2" xfId="50609"/>
    <cellStyle name="Normal 86 4" xfId="19997"/>
    <cellStyle name="Normal 86 5" xfId="26305"/>
    <cellStyle name="Normal 87" xfId="19998"/>
    <cellStyle name="Normal 87 2" xfId="19999"/>
    <cellStyle name="Normal 87 2 2" xfId="50611"/>
    <cellStyle name="Normal 87 2 3" xfId="50612"/>
    <cellStyle name="Normal 87 2 4" xfId="50610"/>
    <cellStyle name="Normal 87 3" xfId="20000"/>
    <cellStyle name="Normal 87 3 2" xfId="50613"/>
    <cellStyle name="Normal 87 4" xfId="20001"/>
    <cellStyle name="Normal 87 5" xfId="26306"/>
    <cellStyle name="Normal 87_PORTFOLIO" xfId="59293"/>
    <cellStyle name="Normal 88" xfId="20002"/>
    <cellStyle name="Normal 88 2" xfId="20003"/>
    <cellStyle name="Normal 88 3" xfId="20004"/>
    <cellStyle name="Normal 88 3 2" xfId="50614"/>
    <cellStyle name="Normal 88 4" xfId="20005"/>
    <cellStyle name="Normal 88 5" xfId="26308"/>
    <cellStyle name="Normal 89" xfId="20006"/>
    <cellStyle name="Normal 89 2" xfId="20007"/>
    <cellStyle name="Normal 89 2 2" xfId="50616"/>
    <cellStyle name="Normal 89 2 3" xfId="50617"/>
    <cellStyle name="Normal 89 2 4" xfId="50615"/>
    <cellStyle name="Normal 89 3" xfId="20008"/>
    <cellStyle name="Normal 89 3 2" xfId="50618"/>
    <cellStyle name="Normal 89 4" xfId="20009"/>
    <cellStyle name="Normal 89 5" xfId="26327"/>
    <cellStyle name="Normal 89_PORTFOLIO" xfId="59294"/>
    <cellStyle name="Normal 9" xfId="20010"/>
    <cellStyle name="Normal 9 10" xfId="20011"/>
    <cellStyle name="Normal 9 10 2" xfId="20012"/>
    <cellStyle name="Normal 9 10 2 2" xfId="50620"/>
    <cellStyle name="Normal 9 10 2 3" xfId="50621"/>
    <cellStyle name="Normal 9 10 2 4" xfId="50619"/>
    <cellStyle name="Normal 9 10 3" xfId="50622"/>
    <cellStyle name="Normal 9 10 4" xfId="50623"/>
    <cellStyle name="Normal 9 10 5" xfId="50624"/>
    <cellStyle name="Normal 9 10 6" xfId="25586"/>
    <cellStyle name="Normal 9 10_PORTFOLIO" xfId="59295"/>
    <cellStyle name="Normal 9 11" xfId="20013"/>
    <cellStyle name="Normal 9 11 2" xfId="20014"/>
    <cellStyle name="Normal 9 11 2 2" xfId="50626"/>
    <cellStyle name="Normal 9 11 2 3" xfId="50627"/>
    <cellStyle name="Normal 9 11 2 4" xfId="50625"/>
    <cellStyle name="Normal 9 11 3" xfId="20015"/>
    <cellStyle name="Normal 9 11 3 2" xfId="20016"/>
    <cellStyle name="Normal 9 11 3 3" xfId="20017"/>
    <cellStyle name="Normal 9 11 3 4" xfId="20018"/>
    <cellStyle name="Normal 9 11 3 5" xfId="50628"/>
    <cellStyle name="Normal 9 11 4" xfId="20019"/>
    <cellStyle name="Normal 9 11 4 2" xfId="50629"/>
    <cellStyle name="Normal 9 11 5" xfId="20020"/>
    <cellStyle name="Normal 9 11 5 2" xfId="50630"/>
    <cellStyle name="Normal 9 11 6" xfId="20021"/>
    <cellStyle name="Normal 9 11 7" xfId="25587"/>
    <cellStyle name="Normal 9 11_PORTFOLIO" xfId="59296"/>
    <cellStyle name="Normal 9 12" xfId="20022"/>
    <cellStyle name="Normal 9 12 2" xfId="50631"/>
    <cellStyle name="Normal 9 12 2 2" xfId="50632"/>
    <cellStyle name="Normal 9 12 2 3" xfId="50633"/>
    <cellStyle name="Normal 9 12 3" xfId="50634"/>
    <cellStyle name="Normal 9 12 4" xfId="50635"/>
    <cellStyle name="Normal 9 12 5" xfId="50636"/>
    <cellStyle name="Normal 9 12 6" xfId="25588"/>
    <cellStyle name="Normal 9 12_PORTFOLIO" xfId="59297"/>
    <cellStyle name="Normal 9 13" xfId="20023"/>
    <cellStyle name="Normal 9 13 2" xfId="50637"/>
    <cellStyle name="Normal 9 13 2 2" xfId="50638"/>
    <cellStyle name="Normal 9 13 2 3" xfId="50639"/>
    <cellStyle name="Normal 9 13 3" xfId="50640"/>
    <cellStyle name="Normal 9 13 4" xfId="50641"/>
    <cellStyle name="Normal 9 13 5" xfId="50642"/>
    <cellStyle name="Normal 9 13 6" xfId="25589"/>
    <cellStyle name="Normal 9 13_PORTFOLIO" xfId="59298"/>
    <cellStyle name="Normal 9 14" xfId="20024"/>
    <cellStyle name="Normal 9 14 2" xfId="50643"/>
    <cellStyle name="Normal 9 14 2 2" xfId="50644"/>
    <cellStyle name="Normal 9 14 2 3" xfId="50645"/>
    <cellStyle name="Normal 9 14 3" xfId="50646"/>
    <cellStyle name="Normal 9 14 4" xfId="50647"/>
    <cellStyle name="Normal 9 14 5" xfId="50648"/>
    <cellStyle name="Normal 9 14 6" xfId="26048"/>
    <cellStyle name="Normal 9 14_PORTFOLIO" xfId="59299"/>
    <cellStyle name="Normal 9 15" xfId="20025"/>
    <cellStyle name="Normal 9 15 2" xfId="50649"/>
    <cellStyle name="Normal 9 15 2 2" xfId="50650"/>
    <cellStyle name="Normal 9 15 2 3" xfId="50651"/>
    <cellStyle name="Normal 9 15 3" xfId="50652"/>
    <cellStyle name="Normal 9 15 4" xfId="50653"/>
    <cellStyle name="Normal 9 15 5" xfId="50654"/>
    <cellStyle name="Normal 9 15 6" xfId="25974"/>
    <cellStyle name="Normal 9 15_PORTFOLIO" xfId="59300"/>
    <cellStyle name="Normal 9 16" xfId="20026"/>
    <cellStyle name="Normal 9 16 2" xfId="50656"/>
    <cellStyle name="Normal 9 16 3" xfId="50657"/>
    <cellStyle name="Normal 9 16 4" xfId="50655"/>
    <cellStyle name="Normal 9 17" xfId="20027"/>
    <cellStyle name="Normal 9 17 2" xfId="50659"/>
    <cellStyle name="Normal 9 17 3" xfId="50660"/>
    <cellStyle name="Normal 9 17 4" xfId="50658"/>
    <cellStyle name="Normal 9 18" xfId="20028"/>
    <cellStyle name="Normal 9 18 2" xfId="50662"/>
    <cellStyle name="Normal 9 18 3" xfId="50663"/>
    <cellStyle name="Normal 9 18 4" xfId="50661"/>
    <cellStyle name="Normal 9 19" xfId="20029"/>
    <cellStyle name="Normal 9 19 2" xfId="50665"/>
    <cellStyle name="Normal 9 19 3" xfId="50666"/>
    <cellStyle name="Normal 9 19 4" xfId="50664"/>
    <cellStyle name="Normal 9 2" xfId="20030"/>
    <cellStyle name="Normal 9 2 10" xfId="50667"/>
    <cellStyle name="Normal 9 2 11" xfId="50668"/>
    <cellStyle name="Normal 9 2 12" xfId="50669"/>
    <cellStyle name="Normal 9 2 13" xfId="23177"/>
    <cellStyle name="Normal 9 2 2" xfId="20031"/>
    <cellStyle name="Normal 9 2 2 2" xfId="25590"/>
    <cellStyle name="Normal 9 2 2 2 2" xfId="50670"/>
    <cellStyle name="Normal 9 2 2 2 2 2" xfId="50671"/>
    <cellStyle name="Normal 9 2 2 2 2 3" xfId="50672"/>
    <cellStyle name="Normal 9 2 2 2 3" xfId="50673"/>
    <cellStyle name="Normal 9 2 2 2 4" xfId="50674"/>
    <cellStyle name="Normal 9 2 2 3" xfId="50675"/>
    <cellStyle name="Normal 9 2 2 3 2" xfId="50676"/>
    <cellStyle name="Normal 9 2 2 3 3" xfId="50677"/>
    <cellStyle name="Normal 9 2 2 4" xfId="50678"/>
    <cellStyle name="Normal 9 2 2 4 2" xfId="58613"/>
    <cellStyle name="Normal 9 2 2 5" xfId="50679"/>
    <cellStyle name="Normal 9 2 2 6" xfId="50680"/>
    <cellStyle name="Normal 9 2 2 7" xfId="23988"/>
    <cellStyle name="Normal 9 2 2_PORTFOLIO" xfId="59301"/>
    <cellStyle name="Normal 9 2 3" xfId="20032"/>
    <cellStyle name="Normal 9 2 3 2" xfId="20033"/>
    <cellStyle name="Normal 9 2 3 2 2" xfId="20034"/>
    <cellStyle name="Normal 9 2 3 2 2 2" xfId="20035"/>
    <cellStyle name="Normal 9 2 3 2 2 3" xfId="20036"/>
    <cellStyle name="Normal 9 2 3 2 2 4" xfId="20037"/>
    <cellStyle name="Normal 9 2 3 2 2 5" xfId="58612"/>
    <cellStyle name="Normal 9 2 3 2 3" xfId="20038"/>
    <cellStyle name="Normal 9 2 3 2 4" xfId="20039"/>
    <cellStyle name="Normal 9 2 3 2 5" xfId="20040"/>
    <cellStyle name="Normal 9 2 3 2 6" xfId="50681"/>
    <cellStyle name="Normal 9 2 3 3" xfId="20041"/>
    <cellStyle name="Normal 9 2 3 3 2" xfId="50682"/>
    <cellStyle name="Normal 9 2 3 4" xfId="20042"/>
    <cellStyle name="Normal 9 2 3 4 2" xfId="20043"/>
    <cellStyle name="Normal 9 2 3 4 3" xfId="20044"/>
    <cellStyle name="Normal 9 2 3 4 4" xfId="20045"/>
    <cellStyle name="Normal 9 2 3 4 5" xfId="25591"/>
    <cellStyle name="Normal 9 2 3 5" xfId="20046"/>
    <cellStyle name="Normal 9 2 3 6" xfId="20047"/>
    <cellStyle name="Normal 9 2 3 7" xfId="20048"/>
    <cellStyle name="Normal 9 2 3_PORTFOLIO" xfId="59302"/>
    <cellStyle name="Normal 9 2 4" xfId="20049"/>
    <cellStyle name="Normal 9 2 4 2" xfId="50683"/>
    <cellStyle name="Normal 9 2 4 3" xfId="50684"/>
    <cellStyle name="Normal 9 2 4 4" xfId="25592"/>
    <cellStyle name="Normal 9 2 5" xfId="25593"/>
    <cellStyle name="Normal 9 2 5 2" xfId="50685"/>
    <cellStyle name="Normal 9 2 5 3" xfId="50686"/>
    <cellStyle name="Normal 9 2 6" xfId="25594"/>
    <cellStyle name="Normal 9 2 6 2" xfId="50687"/>
    <cellStyle name="Normal 9 2 6 2 2" xfId="50688"/>
    <cellStyle name="Normal 9 2 6 2 3" xfId="50689"/>
    <cellStyle name="Normal 9 2 6 3" xfId="50690"/>
    <cellStyle name="Normal 9 2 6 4" xfId="50691"/>
    <cellStyle name="Normal 9 2 7" xfId="26152"/>
    <cellStyle name="Normal 9 2 7 2" xfId="50692"/>
    <cellStyle name="Normal 9 2 7 3" xfId="50693"/>
    <cellStyle name="Normal 9 2 8" xfId="26025"/>
    <cellStyle name="Normal 9 2 8 2" xfId="50694"/>
    <cellStyle name="Normal 9 2 8 3" xfId="50695"/>
    <cellStyle name="Normal 9 2 9" xfId="50696"/>
    <cellStyle name="Normal 9 2 9 2" xfId="50697"/>
    <cellStyle name="Normal 9 2 9 3" xfId="50698"/>
    <cellStyle name="Normal 9 2_PORTFOLIO" xfId="59303"/>
    <cellStyle name="Normal 9 20" xfId="20050"/>
    <cellStyle name="Normal 9 20 2" xfId="50700"/>
    <cellStyle name="Normal 9 20 3" xfId="50701"/>
    <cellStyle name="Normal 9 20 4" xfId="50699"/>
    <cellStyle name="Normal 9 21" xfId="20051"/>
    <cellStyle name="Normal 9 21 2" xfId="50703"/>
    <cellStyle name="Normal 9 21 3" xfId="50704"/>
    <cellStyle name="Normal 9 21 4" xfId="50702"/>
    <cellStyle name="Normal 9 22" xfId="20052"/>
    <cellStyle name="Normal 9 22 2" xfId="50706"/>
    <cellStyle name="Normal 9 22 3" xfId="50707"/>
    <cellStyle name="Normal 9 22 4" xfId="50705"/>
    <cellStyle name="Normal 9 23" xfId="20053"/>
    <cellStyle name="Normal 9 23 2" xfId="50709"/>
    <cellStyle name="Normal 9 23 3" xfId="50710"/>
    <cellStyle name="Normal 9 23 4" xfId="50708"/>
    <cellStyle name="Normal 9 24" xfId="20054"/>
    <cellStyle name="Normal 9 24 2" xfId="50712"/>
    <cellStyle name="Normal 9 24 3" xfId="50713"/>
    <cellStyle name="Normal 9 24 4" xfId="50711"/>
    <cellStyle name="Normal 9 25" xfId="20055"/>
    <cellStyle name="Normal 9 25 2" xfId="50715"/>
    <cellStyle name="Normal 9 25 3" xfId="50716"/>
    <cellStyle name="Normal 9 25 4" xfId="50714"/>
    <cellStyle name="Normal 9 26" xfId="20056"/>
    <cellStyle name="Normal 9 26 2" xfId="50718"/>
    <cellStyle name="Normal 9 26 3" xfId="50719"/>
    <cellStyle name="Normal 9 26 4" xfId="50717"/>
    <cellStyle name="Normal 9 27" xfId="20057"/>
    <cellStyle name="Normal 9 27 2" xfId="50721"/>
    <cellStyle name="Normal 9 27 3" xfId="50722"/>
    <cellStyle name="Normal 9 27 4" xfId="50720"/>
    <cellStyle name="Normal 9 28" xfId="20058"/>
    <cellStyle name="Normal 9 28 2" xfId="50724"/>
    <cellStyle name="Normal 9 28 3" xfId="50725"/>
    <cellStyle name="Normal 9 28 4" xfId="50723"/>
    <cellStyle name="Normal 9 29" xfId="20059"/>
    <cellStyle name="Normal 9 29 2" xfId="50727"/>
    <cellStyle name="Normal 9 29 3" xfId="50728"/>
    <cellStyle name="Normal 9 29 4" xfId="50726"/>
    <cellStyle name="Normal 9 3" xfId="20060"/>
    <cellStyle name="Normal 9 3 10" xfId="50729"/>
    <cellStyle name="Normal 9 3 11" xfId="50730"/>
    <cellStyle name="Normal 9 3 12" xfId="50731"/>
    <cellStyle name="Normal 9 3 13" xfId="23178"/>
    <cellStyle name="Normal 9 3 2" xfId="20061"/>
    <cellStyle name="Normal 9 3 2 2" xfId="20062"/>
    <cellStyle name="Normal 9 3 2 2 2" xfId="20063"/>
    <cellStyle name="Normal 9 3 2 2 2 2" xfId="20064"/>
    <cellStyle name="Normal 9 3 2 2 2 2 2" xfId="50733"/>
    <cellStyle name="Normal 9 3 2 2 2 3" xfId="20065"/>
    <cellStyle name="Normal 9 3 2 2 2 3 2" xfId="50734"/>
    <cellStyle name="Normal 9 3 2 2 2 4" xfId="20066"/>
    <cellStyle name="Normal 9 3 2 2 2 5" xfId="50732"/>
    <cellStyle name="Normal 9 3 2 2 3" xfId="20067"/>
    <cellStyle name="Normal 9 3 2 2 3 2" xfId="50735"/>
    <cellStyle name="Normal 9 3 2 2 4" xfId="20068"/>
    <cellStyle name="Normal 9 3 2 2 4 2" xfId="50736"/>
    <cellStyle name="Normal 9 3 2 2 5" xfId="20069"/>
    <cellStyle name="Normal 9 3 2 2 6" xfId="25595"/>
    <cellStyle name="Normal 9 3 2 3" xfId="20070"/>
    <cellStyle name="Normal 9 3 2 3 2" xfId="50738"/>
    <cellStyle name="Normal 9 3 2 3 3" xfId="50739"/>
    <cellStyle name="Normal 9 3 2 3 4" xfId="50737"/>
    <cellStyle name="Normal 9 3 2 4" xfId="20071"/>
    <cellStyle name="Normal 9 3 2 4 2" xfId="20072"/>
    <cellStyle name="Normal 9 3 2 4 2 2" xfId="58615"/>
    <cellStyle name="Normal 9 3 2 4 3" xfId="20073"/>
    <cellStyle name="Normal 9 3 2 4 4" xfId="20074"/>
    <cellStyle name="Normal 9 3 2 4 5" xfId="50740"/>
    <cellStyle name="Normal 9 3 2 5" xfId="20075"/>
    <cellStyle name="Normal 9 3 2 5 2" xfId="50741"/>
    <cellStyle name="Normal 9 3 2 6" xfId="20076"/>
    <cellStyle name="Normal 9 3 2 6 2" xfId="50742"/>
    <cellStyle name="Normal 9 3 2 7" xfId="20077"/>
    <cellStyle name="Normal 9 3 2 7 2" xfId="23989"/>
    <cellStyle name="Normal 9 3 2_PORTFOLIO" xfId="59304"/>
    <cellStyle name="Normal 9 3 3" xfId="20078"/>
    <cellStyle name="Normal 9 3 3 2" xfId="50743"/>
    <cellStyle name="Normal 9 3 3 2 2" xfId="58614"/>
    <cellStyle name="Normal 9 3 3 3" xfId="50744"/>
    <cellStyle name="Normal 9 3 3 4" xfId="25596"/>
    <cellStyle name="Normal 9 3 3_PORTFOLIO" xfId="59305"/>
    <cellStyle name="Normal 9 3 4" xfId="20079"/>
    <cellStyle name="Normal 9 3 4 2" xfId="50745"/>
    <cellStyle name="Normal 9 3 4 3" xfId="50746"/>
    <cellStyle name="Normal 9 3 4 4" xfId="25597"/>
    <cellStyle name="Normal 9 3 5" xfId="25598"/>
    <cellStyle name="Normal 9 3 5 2" xfId="50747"/>
    <cellStyle name="Normal 9 3 5 3" xfId="50748"/>
    <cellStyle name="Normal 9 3 6" xfId="25599"/>
    <cellStyle name="Normal 9 3 6 2" xfId="50749"/>
    <cellStyle name="Normal 9 3 6 2 2" xfId="50750"/>
    <cellStyle name="Normal 9 3 6 2 3" xfId="50751"/>
    <cellStyle name="Normal 9 3 6 3" xfId="50752"/>
    <cellStyle name="Normal 9 3 6 4" xfId="50753"/>
    <cellStyle name="Normal 9 3 7" xfId="26153"/>
    <cellStyle name="Normal 9 3 7 2" xfId="50754"/>
    <cellStyle name="Normal 9 3 7 3" xfId="50755"/>
    <cellStyle name="Normal 9 3 8" xfId="26026"/>
    <cellStyle name="Normal 9 3 8 2" xfId="50756"/>
    <cellStyle name="Normal 9 3 8 3" xfId="50757"/>
    <cellStyle name="Normal 9 3 9" xfId="50758"/>
    <cellStyle name="Normal 9 3 9 2" xfId="50759"/>
    <cellStyle name="Normal 9 3 9 3" xfId="50760"/>
    <cellStyle name="Normal 9 3_PORTFOLIO" xfId="59306"/>
    <cellStyle name="Normal 9 30" xfId="20080"/>
    <cellStyle name="Normal 9 30 2" xfId="50762"/>
    <cellStyle name="Normal 9 30 3" xfId="50763"/>
    <cellStyle name="Normal 9 30 4" xfId="50761"/>
    <cellStyle name="Normal 9 31" xfId="20081"/>
    <cellStyle name="Normal 9 31 2" xfId="50765"/>
    <cellStyle name="Normal 9 31 3" xfId="50766"/>
    <cellStyle name="Normal 9 31 4" xfId="50764"/>
    <cellStyle name="Normal 9 32" xfId="20082"/>
    <cellStyle name="Normal 9 32 2" xfId="50768"/>
    <cellStyle name="Normal 9 32 3" xfId="50769"/>
    <cellStyle name="Normal 9 32 4" xfId="50767"/>
    <cellStyle name="Normal 9 33" xfId="20083"/>
    <cellStyle name="Normal 9 33 2" xfId="50771"/>
    <cellStyle name="Normal 9 33 3" xfId="50772"/>
    <cellStyle name="Normal 9 33 4" xfId="50770"/>
    <cellStyle name="Normal 9 34" xfId="20084"/>
    <cellStyle name="Normal 9 34 2" xfId="50774"/>
    <cellStyle name="Normal 9 34 3" xfId="50775"/>
    <cellStyle name="Normal 9 34 4" xfId="50773"/>
    <cellStyle name="Normal 9 35" xfId="20085"/>
    <cellStyle name="Normal 9 35 2" xfId="50777"/>
    <cellStyle name="Normal 9 35 3" xfId="50778"/>
    <cellStyle name="Normal 9 35 4" xfId="50776"/>
    <cellStyle name="Normal 9 36" xfId="20086"/>
    <cellStyle name="Normal 9 36 2" xfId="50780"/>
    <cellStyle name="Normal 9 36 3" xfId="50781"/>
    <cellStyle name="Normal 9 36 4" xfId="50779"/>
    <cellStyle name="Normal 9 37" xfId="20087"/>
    <cellStyle name="Normal 9 37 2" xfId="50783"/>
    <cellStyle name="Normal 9 37 3" xfId="50784"/>
    <cellStyle name="Normal 9 37 4" xfId="50782"/>
    <cellStyle name="Normal 9 38" xfId="20088"/>
    <cellStyle name="Normal 9 38 2" xfId="50786"/>
    <cellStyle name="Normal 9 38 3" xfId="50787"/>
    <cellStyle name="Normal 9 38 4" xfId="50785"/>
    <cellStyle name="Normal 9 39" xfId="20089"/>
    <cellStyle name="Normal 9 39 2" xfId="50789"/>
    <cellStyle name="Normal 9 39 3" xfId="50790"/>
    <cellStyle name="Normal 9 39 4" xfId="50788"/>
    <cellStyle name="Normal 9 4" xfId="20090"/>
    <cellStyle name="Normal 9 4 10" xfId="50791"/>
    <cellStyle name="Normal 9 4 11" xfId="50792"/>
    <cellStyle name="Normal 9 4 12" xfId="50793"/>
    <cellStyle name="Normal 9 4 13" xfId="23179"/>
    <cellStyle name="Normal 9 4 2" xfId="20091"/>
    <cellStyle name="Normal 9 4 2 2" xfId="25600"/>
    <cellStyle name="Normal 9 4 2 2 2" xfId="50794"/>
    <cellStyle name="Normal 9 4 2 2 2 2" xfId="50795"/>
    <cellStyle name="Normal 9 4 2 2 2 3" xfId="50796"/>
    <cellStyle name="Normal 9 4 2 2 3" xfId="50797"/>
    <cellStyle name="Normal 9 4 2 2 4" xfId="50798"/>
    <cellStyle name="Normal 9 4 2 3" xfId="50799"/>
    <cellStyle name="Normal 9 4 2 3 2" xfId="50800"/>
    <cellStyle name="Normal 9 4 2 3 3" xfId="50801"/>
    <cellStyle name="Normal 9 4 2 4" xfId="50802"/>
    <cellStyle name="Normal 9 4 2 4 2" xfId="58617"/>
    <cellStyle name="Normal 9 4 2 5" xfId="50803"/>
    <cellStyle name="Normal 9 4 2 6" xfId="50804"/>
    <cellStyle name="Normal 9 4 2 7" xfId="23990"/>
    <cellStyle name="Normal 9 4 2_PORTFOLIO" xfId="59307"/>
    <cellStyle name="Normal 9 4 3" xfId="20092"/>
    <cellStyle name="Normal 9 4 3 2" xfId="20093"/>
    <cellStyle name="Normal 9 4 3 2 2" xfId="20094"/>
    <cellStyle name="Normal 9 4 3 2 2 2" xfId="20095"/>
    <cellStyle name="Normal 9 4 3 2 2 3" xfId="20096"/>
    <cellStyle name="Normal 9 4 3 2 2 4" xfId="20097"/>
    <cellStyle name="Normal 9 4 3 2 2 5" xfId="58616"/>
    <cellStyle name="Normal 9 4 3 2 3" xfId="20098"/>
    <cellStyle name="Normal 9 4 3 2 4" xfId="20099"/>
    <cellStyle name="Normal 9 4 3 2 5" xfId="20100"/>
    <cellStyle name="Normal 9 4 3 2 6" xfId="50805"/>
    <cellStyle name="Normal 9 4 3 3" xfId="20101"/>
    <cellStyle name="Normal 9 4 3 3 2" xfId="50806"/>
    <cellStyle name="Normal 9 4 3 4" xfId="20102"/>
    <cellStyle name="Normal 9 4 3 4 2" xfId="20103"/>
    <cellStyle name="Normal 9 4 3 4 3" xfId="20104"/>
    <cellStyle name="Normal 9 4 3 4 4" xfId="20105"/>
    <cellStyle name="Normal 9 4 3 4 5" xfId="25601"/>
    <cellStyle name="Normal 9 4 3 5" xfId="20106"/>
    <cellStyle name="Normal 9 4 3 6" xfId="20107"/>
    <cellStyle name="Normal 9 4 3 7" xfId="20108"/>
    <cellStyle name="Normal 9 4 3_PORTFOLIO" xfId="59308"/>
    <cellStyle name="Normal 9 4 4" xfId="20109"/>
    <cellStyle name="Normal 9 4 4 2" xfId="50807"/>
    <cellStyle name="Normal 9 4 4 3" xfId="50808"/>
    <cellStyle name="Normal 9 4 4 4" xfId="25602"/>
    <cellStyle name="Normal 9 4 5" xfId="25603"/>
    <cellStyle name="Normal 9 4 5 2" xfId="50809"/>
    <cellStyle name="Normal 9 4 5 3" xfId="50810"/>
    <cellStyle name="Normal 9 4 6" xfId="25604"/>
    <cellStyle name="Normal 9 4 6 2" xfId="50811"/>
    <cellStyle name="Normal 9 4 6 2 2" xfId="50812"/>
    <cellStyle name="Normal 9 4 6 2 3" xfId="50813"/>
    <cellStyle name="Normal 9 4 6 3" xfId="50814"/>
    <cellStyle name="Normal 9 4 6 4" xfId="50815"/>
    <cellStyle name="Normal 9 4 7" xfId="26154"/>
    <cellStyle name="Normal 9 4 7 2" xfId="50816"/>
    <cellStyle name="Normal 9 4 7 3" xfId="50817"/>
    <cellStyle name="Normal 9 4 8" xfId="26024"/>
    <cellStyle name="Normal 9 4 8 2" xfId="50818"/>
    <cellStyle name="Normal 9 4 8 3" xfId="50819"/>
    <cellStyle name="Normal 9 4 9" xfId="50820"/>
    <cellStyle name="Normal 9 4 9 2" xfId="50821"/>
    <cellStyle name="Normal 9 4 9 3" xfId="50822"/>
    <cellStyle name="Normal 9 4_PORTFOLIO" xfId="59309"/>
    <cellStyle name="Normal 9 40" xfId="20110"/>
    <cellStyle name="Normal 9 40 2" xfId="50824"/>
    <cellStyle name="Normal 9 40 3" xfId="50825"/>
    <cellStyle name="Normal 9 40 4" xfId="50823"/>
    <cellStyle name="Normal 9 41" xfId="20111"/>
    <cellStyle name="Normal 9 41 2" xfId="50827"/>
    <cellStyle name="Normal 9 41 3" xfId="50828"/>
    <cellStyle name="Normal 9 41 4" xfId="50826"/>
    <cellStyle name="Normal 9 42" xfId="20112"/>
    <cellStyle name="Normal 9 42 2" xfId="50830"/>
    <cellStyle name="Normal 9 42 3" xfId="50831"/>
    <cellStyle name="Normal 9 42 4" xfId="50829"/>
    <cellStyle name="Normal 9 43" xfId="20113"/>
    <cellStyle name="Normal 9 43 2" xfId="50833"/>
    <cellStyle name="Normal 9 43 3" xfId="50834"/>
    <cellStyle name="Normal 9 43 4" xfId="50832"/>
    <cellStyle name="Normal 9 44" xfId="20114"/>
    <cellStyle name="Normal 9 44 2" xfId="50836"/>
    <cellStyle name="Normal 9 44 3" xfId="50837"/>
    <cellStyle name="Normal 9 44 4" xfId="50835"/>
    <cellStyle name="Normal 9 45" xfId="20115"/>
    <cellStyle name="Normal 9 45 2" xfId="50839"/>
    <cellStyle name="Normal 9 45 3" xfId="50840"/>
    <cellStyle name="Normal 9 45 4" xfId="50838"/>
    <cellStyle name="Normal 9 46" xfId="20116"/>
    <cellStyle name="Normal 9 46 2" xfId="50842"/>
    <cellStyle name="Normal 9 46 3" xfId="50843"/>
    <cellStyle name="Normal 9 46 4" xfId="50841"/>
    <cellStyle name="Normal 9 47" xfId="20117"/>
    <cellStyle name="Normal 9 47 2" xfId="50845"/>
    <cellStyle name="Normal 9 47 3" xfId="50846"/>
    <cellStyle name="Normal 9 47 4" xfId="50844"/>
    <cellStyle name="Normal 9 48" xfId="20118"/>
    <cellStyle name="Normal 9 48 2" xfId="50848"/>
    <cellStyle name="Normal 9 48 3" xfId="50849"/>
    <cellStyle name="Normal 9 48 4" xfId="50847"/>
    <cellStyle name="Normal 9 49" xfId="20119"/>
    <cellStyle name="Normal 9 49 2" xfId="50851"/>
    <cellStyle name="Normal 9 49 3" xfId="50852"/>
    <cellStyle name="Normal 9 49 4" xfId="50850"/>
    <cellStyle name="Normal 9 5" xfId="20120"/>
    <cellStyle name="Normal 9 5 10" xfId="20121"/>
    <cellStyle name="Normal 9 5 10 2" xfId="50853"/>
    <cellStyle name="Normal 9 5 11" xfId="23180"/>
    <cellStyle name="Normal 9 5 2" xfId="20122"/>
    <cellStyle name="Normal 9 5 2 2" xfId="20123"/>
    <cellStyle name="Normal 9 5 2 2 2" xfId="20124"/>
    <cellStyle name="Normal 9 5 2 2 2 2" xfId="20125"/>
    <cellStyle name="Normal 9 5 2 2 2 2 2" xfId="50855"/>
    <cellStyle name="Normal 9 5 2 2 2 3" xfId="20126"/>
    <cellStyle name="Normal 9 5 2 2 2 3 2" xfId="50856"/>
    <cellStyle name="Normal 9 5 2 2 2 4" xfId="20127"/>
    <cellStyle name="Normal 9 5 2 2 2 5" xfId="50854"/>
    <cellStyle name="Normal 9 5 2 2 3" xfId="20128"/>
    <cellStyle name="Normal 9 5 2 2 3 2" xfId="50857"/>
    <cellStyle name="Normal 9 5 2 2 4" xfId="20129"/>
    <cellStyle name="Normal 9 5 2 2 4 2" xfId="50858"/>
    <cellStyle name="Normal 9 5 2 2 5" xfId="20130"/>
    <cellStyle name="Normal 9 5 2 2 6" xfId="25605"/>
    <cellStyle name="Normal 9 5 2 3" xfId="20131"/>
    <cellStyle name="Normal 9 5 2 3 2" xfId="50860"/>
    <cellStyle name="Normal 9 5 2 3 3" xfId="50861"/>
    <cellStyle name="Normal 9 5 2 3 4" xfId="50859"/>
    <cellStyle name="Normal 9 5 2 4" xfId="20132"/>
    <cellStyle name="Normal 9 5 2 4 2" xfId="20133"/>
    <cellStyle name="Normal 9 5 2 4 2 2" xfId="58618"/>
    <cellStyle name="Normal 9 5 2 4 3" xfId="20134"/>
    <cellStyle name="Normal 9 5 2 4 4" xfId="20135"/>
    <cellStyle name="Normal 9 5 2 4 5" xfId="50862"/>
    <cellStyle name="Normal 9 5 2 5" xfId="20136"/>
    <cellStyle name="Normal 9 5 2 5 2" xfId="50863"/>
    <cellStyle name="Normal 9 5 2 6" xfId="20137"/>
    <cellStyle name="Normal 9 5 2 6 2" xfId="50864"/>
    <cellStyle name="Normal 9 5 2 7" xfId="20138"/>
    <cellStyle name="Normal 9 5 2 8" xfId="23991"/>
    <cellStyle name="Normal 9 5 2_PORTFOLIO" xfId="59310"/>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2 6" xfId="50865"/>
    <cellStyle name="Normal 9 5 3 3" xfId="20148"/>
    <cellStyle name="Normal 9 5 3 3 2" xfId="20149"/>
    <cellStyle name="Normal 9 5 3 3 3" xfId="20150"/>
    <cellStyle name="Normal 9 5 3 3 4" xfId="20151"/>
    <cellStyle name="Normal 9 5 3 3 5" xfId="50866"/>
    <cellStyle name="Normal 9 5 3 4" xfId="20152"/>
    <cellStyle name="Normal 9 5 3 5" xfId="20153"/>
    <cellStyle name="Normal 9 5 3 6" xfId="20154"/>
    <cellStyle name="Normal 9 5 3 7" xfId="25606"/>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2 6" xfId="50867"/>
    <cellStyle name="Normal 9 5 4 3" xfId="20164"/>
    <cellStyle name="Normal 9 5 4 3 2" xfId="20165"/>
    <cellStyle name="Normal 9 5 4 3 3" xfId="20166"/>
    <cellStyle name="Normal 9 5 4 3 4" xfId="20167"/>
    <cellStyle name="Normal 9 5 4 3 5" xfId="50868"/>
    <cellStyle name="Normal 9 5 4 4" xfId="20168"/>
    <cellStyle name="Normal 9 5 4 5" xfId="20169"/>
    <cellStyle name="Normal 9 5 4 6" xfId="20170"/>
    <cellStyle name="Normal 9 5 4 7" xfId="25607"/>
    <cellStyle name="Normal 9 5 5" xfId="20171"/>
    <cellStyle name="Normal 9 5 5 2" xfId="20172"/>
    <cellStyle name="Normal 9 5 5 2 2" xfId="20173"/>
    <cellStyle name="Normal 9 5 5 2 3" xfId="20174"/>
    <cellStyle name="Normal 9 5 5 2 4" xfId="20175"/>
    <cellStyle name="Normal 9 5 5 2 5" xfId="50869"/>
    <cellStyle name="Normal 9 5 5 3" xfId="20176"/>
    <cellStyle name="Normal 9 5 5 3 2" xfId="50870"/>
    <cellStyle name="Normal 9 5 5 4" xfId="20177"/>
    <cellStyle name="Normal 9 5 5 5" xfId="20178"/>
    <cellStyle name="Normal 9 5 5 6" xfId="25608"/>
    <cellStyle name="Normal 9 5 6" xfId="20179"/>
    <cellStyle name="Normal 9 5 6 2" xfId="50871"/>
    <cellStyle name="Normal 9 5 6 2 2" xfId="50872"/>
    <cellStyle name="Normal 9 5 6 2 3" xfId="50873"/>
    <cellStyle name="Normal 9 5 6 3" xfId="50874"/>
    <cellStyle name="Normal 9 5 6 4" xfId="50875"/>
    <cellStyle name="Normal 9 5 6 5" xfId="25609"/>
    <cellStyle name="Normal 9 5 7" xfId="20180"/>
    <cellStyle name="Normal 9 5 7 2" xfId="20181"/>
    <cellStyle name="Normal 9 5 7 2 2" xfId="50877"/>
    <cellStyle name="Normal 9 5 7 3" xfId="20182"/>
    <cellStyle name="Normal 9 5 7 3 2" xfId="50878"/>
    <cellStyle name="Normal 9 5 7 4" xfId="20183"/>
    <cellStyle name="Normal 9 5 7 5" xfId="50876"/>
    <cellStyle name="Normal 9 5 8" xfId="20184"/>
    <cellStyle name="Normal 9 5 8 2" xfId="50879"/>
    <cellStyle name="Normal 9 5 9" xfId="20185"/>
    <cellStyle name="Normal 9 5 9 2" xfId="50880"/>
    <cellStyle name="Normal 9 5_PORTFOLIO" xfId="59311"/>
    <cellStyle name="Normal 9 50" xfId="20186"/>
    <cellStyle name="Normal 9 50 2" xfId="50882"/>
    <cellStyle name="Normal 9 50 3" xfId="50883"/>
    <cellStyle name="Normal 9 50 4" xfId="50881"/>
    <cellStyle name="Normal 9 51" xfId="20187"/>
    <cellStyle name="Normal 9 51 2" xfId="50885"/>
    <cellStyle name="Normal 9 51 3" xfId="50886"/>
    <cellStyle name="Normal 9 51 4" xfId="50884"/>
    <cellStyle name="Normal 9 52" xfId="20188"/>
    <cellStyle name="Normal 9 52 2" xfId="50888"/>
    <cellStyle name="Normal 9 52 3" xfId="50889"/>
    <cellStyle name="Normal 9 52 4" xfId="50887"/>
    <cellStyle name="Normal 9 53" xfId="20189"/>
    <cellStyle name="Normal 9 53 2" xfId="50891"/>
    <cellStyle name="Normal 9 53 3" xfId="50892"/>
    <cellStyle name="Normal 9 53 4" xfId="50890"/>
    <cellStyle name="Normal 9 54" xfId="20190"/>
    <cellStyle name="Normal 9 54 2" xfId="50894"/>
    <cellStyle name="Normal 9 54 3" xfId="50895"/>
    <cellStyle name="Normal 9 54 4" xfId="50893"/>
    <cellStyle name="Normal 9 55" xfId="20191"/>
    <cellStyle name="Normal 9 55 2" xfId="50897"/>
    <cellStyle name="Normal 9 55 3" xfId="50898"/>
    <cellStyle name="Normal 9 55 4" xfId="50896"/>
    <cellStyle name="Normal 9 56" xfId="20192"/>
    <cellStyle name="Normal 9 56 2" xfId="50900"/>
    <cellStyle name="Normal 9 56 3" xfId="50901"/>
    <cellStyle name="Normal 9 56 4" xfId="50899"/>
    <cellStyle name="Normal 9 57" xfId="20193"/>
    <cellStyle name="Normal 9 57 2" xfId="50903"/>
    <cellStyle name="Normal 9 57 3" xfId="50904"/>
    <cellStyle name="Normal 9 57 4" xfId="50902"/>
    <cellStyle name="Normal 9 58" xfId="20194"/>
    <cellStyle name="Normal 9 58 2" xfId="50906"/>
    <cellStyle name="Normal 9 58 3" xfId="50907"/>
    <cellStyle name="Normal 9 58 4" xfId="50905"/>
    <cellStyle name="Normal 9 59" xfId="20195"/>
    <cellStyle name="Normal 9 59 2" xfId="50909"/>
    <cellStyle name="Normal 9 59 3" xfId="50910"/>
    <cellStyle name="Normal 9 59 4" xfId="50908"/>
    <cellStyle name="Normal 9 6" xfId="20196"/>
    <cellStyle name="Normal 9 6 10" xfId="50911"/>
    <cellStyle name="Normal 9 6 11" xfId="23181"/>
    <cellStyle name="Normal 9 6 12" xfId="22405"/>
    <cellStyle name="Normal 9 6 2" xfId="20197"/>
    <cellStyle name="Normal 9 6 2 2" xfId="20198"/>
    <cellStyle name="Normal 9 6 2 2 2" xfId="20199"/>
    <cellStyle name="Normal 9 6 2 2 2 2" xfId="20200"/>
    <cellStyle name="Normal 9 6 2 2 2 2 2" xfId="50913"/>
    <cellStyle name="Normal 9 6 2 2 2 3" xfId="20201"/>
    <cellStyle name="Normal 9 6 2 2 2 3 2" xfId="50914"/>
    <cellStyle name="Normal 9 6 2 2 2 4" xfId="20202"/>
    <cellStyle name="Normal 9 6 2 2 2 5" xfId="50912"/>
    <cellStyle name="Normal 9 6 2 2 3" xfId="20203"/>
    <cellStyle name="Normal 9 6 2 2 3 2" xfId="50915"/>
    <cellStyle name="Normal 9 6 2 2 4" xfId="20204"/>
    <cellStyle name="Normal 9 6 2 2 4 2" xfId="50916"/>
    <cellStyle name="Normal 9 6 2 2 5" xfId="20205"/>
    <cellStyle name="Normal 9 6 2 2 6" xfId="25610"/>
    <cellStyle name="Normal 9 6 2 3" xfId="20206"/>
    <cellStyle name="Normal 9 6 2 3 2" xfId="20207"/>
    <cellStyle name="Normal 9 6 2 3 2 2" xfId="50918"/>
    <cellStyle name="Normal 9 6 2 3 3" xfId="20208"/>
    <cellStyle name="Normal 9 6 2 3 3 2" xfId="50919"/>
    <cellStyle name="Normal 9 6 2 3 4" xfId="20209"/>
    <cellStyle name="Normal 9 6 2 3 5" xfId="50917"/>
    <cellStyle name="Normal 9 6 2 4" xfId="20210"/>
    <cellStyle name="Normal 9 6 2 4 2" xfId="50920"/>
    <cellStyle name="Normal 9 6 2 5" xfId="20211"/>
    <cellStyle name="Normal 9 6 2 5 2" xfId="50921"/>
    <cellStyle name="Normal 9 6 2 6" xfId="20212"/>
    <cellStyle name="Normal 9 6 2 6 2" xfId="50922"/>
    <cellStyle name="Normal 9 6 2 7" xfId="23992"/>
    <cellStyle name="Normal 9 6 3" xfId="20213"/>
    <cellStyle name="Normal 9 6 3 2" xfId="20214"/>
    <cellStyle name="Normal 9 6 3 2 2" xfId="20215"/>
    <cellStyle name="Normal 9 6 3 2 3" xfId="20216"/>
    <cellStyle name="Normal 9 6 3 2 4" xfId="20217"/>
    <cellStyle name="Normal 9 6 3 2 5" xfId="50923"/>
    <cellStyle name="Normal 9 6 3 3" xfId="20218"/>
    <cellStyle name="Normal 9 6 3 3 2" xfId="50924"/>
    <cellStyle name="Normal 9 6 3 4" xfId="20219"/>
    <cellStyle name="Normal 9 6 3 5" xfId="20220"/>
    <cellStyle name="Normal 9 6 3 6" xfId="25611"/>
    <cellStyle name="Normal 9 6 4" xfId="20221"/>
    <cellStyle name="Normal 9 6 4 2" xfId="50925"/>
    <cellStyle name="Normal 9 6 4 3" xfId="50926"/>
    <cellStyle name="Normal 9 6 4 4" xfId="25612"/>
    <cellStyle name="Normal 9 6 5" xfId="20222"/>
    <cellStyle name="Normal 9 6 5 2" xfId="20223"/>
    <cellStyle name="Normal 9 6 5 2 2" xfId="50927"/>
    <cellStyle name="Normal 9 6 5 3" xfId="20224"/>
    <cellStyle name="Normal 9 6 5 3 2" xfId="50928"/>
    <cellStyle name="Normal 9 6 5 4" xfId="20225"/>
    <cellStyle name="Normal 9 6 5 5" xfId="25613"/>
    <cellStyle name="Normal 9 6 6" xfId="20226"/>
    <cellStyle name="Normal 9 6 6 2" xfId="50929"/>
    <cellStyle name="Normal 9 6 6 2 2" xfId="50930"/>
    <cellStyle name="Normal 9 6 6 2 3" xfId="50931"/>
    <cellStyle name="Normal 9 6 6 3" xfId="50932"/>
    <cellStyle name="Normal 9 6 6 4" xfId="50933"/>
    <cellStyle name="Normal 9 6 6 5" xfId="25614"/>
    <cellStyle name="Normal 9 6 7" xfId="20227"/>
    <cellStyle name="Normal 9 6 7 2" xfId="50935"/>
    <cellStyle name="Normal 9 6 7 3" xfId="50936"/>
    <cellStyle name="Normal 9 6 7 4" xfId="50934"/>
    <cellStyle name="Normal 9 6 8" xfId="20228"/>
    <cellStyle name="Normal 9 6 8 2" xfId="50937"/>
    <cellStyle name="Normal 9 6 9" xfId="50938"/>
    <cellStyle name="Normal 9 6_PORTFOLIO" xfId="59312"/>
    <cellStyle name="Normal 9 60" xfId="20229"/>
    <cellStyle name="Normal 9 60 2" xfId="50940"/>
    <cellStyle name="Normal 9 60 3" xfId="50941"/>
    <cellStyle name="Normal 9 60 4" xfId="50939"/>
    <cellStyle name="Normal 9 61" xfId="20230"/>
    <cellStyle name="Normal 9 61 2" xfId="50943"/>
    <cellStyle name="Normal 9 61 3" xfId="50944"/>
    <cellStyle name="Normal 9 61 4" xfId="50942"/>
    <cellStyle name="Normal 9 62" xfId="20231"/>
    <cellStyle name="Normal 9 62 2" xfId="50946"/>
    <cellStyle name="Normal 9 62 3" xfId="50947"/>
    <cellStyle name="Normal 9 62 4" xfId="50945"/>
    <cellStyle name="Normal 9 63" xfId="20232"/>
    <cellStyle name="Normal 9 63 2" xfId="50949"/>
    <cellStyle name="Normal 9 63 3" xfId="50950"/>
    <cellStyle name="Normal 9 63 4" xfId="50948"/>
    <cellStyle name="Normal 9 64" xfId="20233"/>
    <cellStyle name="Normal 9 64 2" xfId="50952"/>
    <cellStyle name="Normal 9 64 3" xfId="50953"/>
    <cellStyle name="Normal 9 64 4" xfId="50951"/>
    <cellStyle name="Normal 9 65" xfId="20234"/>
    <cellStyle name="Normal 9 65 2" xfId="50955"/>
    <cellStyle name="Normal 9 65 3" xfId="50956"/>
    <cellStyle name="Normal 9 65 4" xfId="50954"/>
    <cellStyle name="Normal 9 66" xfId="20235"/>
    <cellStyle name="Normal 9 66 2" xfId="50958"/>
    <cellStyle name="Normal 9 66 3" xfId="50959"/>
    <cellStyle name="Normal 9 66 4" xfId="50957"/>
    <cellStyle name="Normal 9 67" xfId="20236"/>
    <cellStyle name="Normal 9 67 2" xfId="50961"/>
    <cellStyle name="Normal 9 67 3" xfId="50962"/>
    <cellStyle name="Normal 9 67 4" xfId="50960"/>
    <cellStyle name="Normal 9 68" xfId="20237"/>
    <cellStyle name="Normal 9 68 2" xfId="50964"/>
    <cellStyle name="Normal 9 68 3" xfId="50965"/>
    <cellStyle name="Normal 9 68 4" xfId="50963"/>
    <cellStyle name="Normal 9 69" xfId="20238"/>
    <cellStyle name="Normal 9 69 2" xfId="50967"/>
    <cellStyle name="Normal 9 69 3" xfId="50968"/>
    <cellStyle name="Normal 9 69 4" xfId="50966"/>
    <cellStyle name="Normal 9 7" xfId="20239"/>
    <cellStyle name="Normal 9 7 10" xfId="50969"/>
    <cellStyle name="Normal 9 7 11" xfId="23182"/>
    <cellStyle name="Normal 9 7 2" xfId="20240"/>
    <cellStyle name="Normal 9 7 2 2" xfId="20241"/>
    <cellStyle name="Normal 9 7 2 2 2" xfId="20242"/>
    <cellStyle name="Normal 9 7 2 2 2 2" xfId="20243"/>
    <cellStyle name="Normal 9 7 2 2 2 2 2" xfId="50971"/>
    <cellStyle name="Normal 9 7 2 2 2 3" xfId="20244"/>
    <cellStyle name="Normal 9 7 2 2 2 3 2" xfId="50972"/>
    <cellStyle name="Normal 9 7 2 2 2 4" xfId="20245"/>
    <cellStyle name="Normal 9 7 2 2 2 5" xfId="50970"/>
    <cellStyle name="Normal 9 7 2 2 3" xfId="20246"/>
    <cellStyle name="Normal 9 7 2 2 3 2" xfId="50973"/>
    <cellStyle name="Normal 9 7 2 2 4" xfId="20247"/>
    <cellStyle name="Normal 9 7 2 2 4 2" xfId="50974"/>
    <cellStyle name="Normal 9 7 2 2 5" xfId="20248"/>
    <cellStyle name="Normal 9 7 2 2 6" xfId="25615"/>
    <cellStyle name="Normal 9 7 2 3" xfId="20249"/>
    <cellStyle name="Normal 9 7 2 3 2" xfId="20250"/>
    <cellStyle name="Normal 9 7 2 3 2 2" xfId="50976"/>
    <cellStyle name="Normal 9 7 2 3 3" xfId="20251"/>
    <cellStyle name="Normal 9 7 2 3 3 2" xfId="50977"/>
    <cellStyle name="Normal 9 7 2 3 4" xfId="20252"/>
    <cellStyle name="Normal 9 7 2 3 5" xfId="50975"/>
    <cellStyle name="Normal 9 7 2 4" xfId="20253"/>
    <cellStyle name="Normal 9 7 2 4 2" xfId="50978"/>
    <cellStyle name="Normal 9 7 2 5" xfId="20254"/>
    <cellStyle name="Normal 9 7 2 5 2" xfId="50979"/>
    <cellStyle name="Normal 9 7 2 6" xfId="20255"/>
    <cellStyle name="Normal 9 7 2 6 2" xfId="50980"/>
    <cellStyle name="Normal 9 7 2 7" xfId="23993"/>
    <cellStyle name="Normal 9 7 3" xfId="20256"/>
    <cellStyle name="Normal 9 7 3 2" xfId="20257"/>
    <cellStyle name="Normal 9 7 3 2 2" xfId="20258"/>
    <cellStyle name="Normal 9 7 3 2 3" xfId="20259"/>
    <cellStyle name="Normal 9 7 3 2 4" xfId="20260"/>
    <cellStyle name="Normal 9 7 3 2 5" xfId="50981"/>
    <cellStyle name="Normal 9 7 3 3" xfId="20261"/>
    <cellStyle name="Normal 9 7 3 3 2" xfId="50982"/>
    <cellStyle name="Normal 9 7 3 4" xfId="20262"/>
    <cellStyle name="Normal 9 7 3 5" xfId="20263"/>
    <cellStyle name="Normal 9 7 3 6" xfId="25616"/>
    <cellStyle name="Normal 9 7 4" xfId="20264"/>
    <cellStyle name="Normal 9 7 4 2" xfId="50983"/>
    <cellStyle name="Normal 9 7 4 3" xfId="50984"/>
    <cellStyle name="Normal 9 7 4 4" xfId="25617"/>
    <cellStyle name="Normal 9 7 5" xfId="20265"/>
    <cellStyle name="Normal 9 7 5 2" xfId="20266"/>
    <cellStyle name="Normal 9 7 5 2 2" xfId="50985"/>
    <cellStyle name="Normal 9 7 5 3" xfId="20267"/>
    <cellStyle name="Normal 9 7 5 3 2" xfId="50986"/>
    <cellStyle name="Normal 9 7 5 4" xfId="20268"/>
    <cellStyle name="Normal 9 7 5 5" xfId="25618"/>
    <cellStyle name="Normal 9 7 6" xfId="20269"/>
    <cellStyle name="Normal 9 7 6 2" xfId="50987"/>
    <cellStyle name="Normal 9 7 6 2 2" xfId="50988"/>
    <cellStyle name="Normal 9 7 6 2 3" xfId="50989"/>
    <cellStyle name="Normal 9 7 6 3" xfId="50990"/>
    <cellStyle name="Normal 9 7 6 4" xfId="50991"/>
    <cellStyle name="Normal 9 7 6 5" xfId="25619"/>
    <cellStyle name="Normal 9 7 7" xfId="20270"/>
    <cellStyle name="Normal 9 7 7 2" xfId="50993"/>
    <cellStyle name="Normal 9 7 7 3" xfId="50994"/>
    <cellStyle name="Normal 9 7 7 4" xfId="50992"/>
    <cellStyle name="Normal 9 7 8" xfId="20271"/>
    <cellStyle name="Normal 9 7 8 2" xfId="50995"/>
    <cellStyle name="Normal 9 7 9" xfId="50996"/>
    <cellStyle name="Normal 9 7_PORTFOLIO" xfId="59313"/>
    <cellStyle name="Normal 9 70" xfId="20272"/>
    <cellStyle name="Normal 9 70 2" xfId="50998"/>
    <cellStyle name="Normal 9 70 3" xfId="50999"/>
    <cellStyle name="Normal 9 70 4" xfId="50997"/>
    <cellStyle name="Normal 9 71" xfId="20273"/>
    <cellStyle name="Normal 9 71 2" xfId="51001"/>
    <cellStyle name="Normal 9 71 3" xfId="51002"/>
    <cellStyle name="Normal 9 71 4" xfId="51000"/>
    <cellStyle name="Normal 9 72" xfId="20274"/>
    <cellStyle name="Normal 9 72 2" xfId="51004"/>
    <cellStyle name="Normal 9 72 3" xfId="51005"/>
    <cellStyle name="Normal 9 72 4" xfId="51003"/>
    <cellStyle name="Normal 9 73" xfId="20275"/>
    <cellStyle name="Normal 9 73 2" xfId="51007"/>
    <cellStyle name="Normal 9 73 3" xfId="51008"/>
    <cellStyle name="Normal 9 73 4" xfId="51006"/>
    <cellStyle name="Normal 9 74" xfId="20276"/>
    <cellStyle name="Normal 9 74 2" xfId="51010"/>
    <cellStyle name="Normal 9 74 3" xfId="51011"/>
    <cellStyle name="Normal 9 74 4" xfId="51009"/>
    <cellStyle name="Normal 9 75" xfId="20277"/>
    <cellStyle name="Normal 9 75 2" xfId="51013"/>
    <cellStyle name="Normal 9 75 3" xfId="51014"/>
    <cellStyle name="Normal 9 75 4" xfId="51012"/>
    <cellStyle name="Normal 9 76" xfId="20278"/>
    <cellStyle name="Normal 9 76 2" xfId="51016"/>
    <cellStyle name="Normal 9 76 3" xfId="51017"/>
    <cellStyle name="Normal 9 76 4" xfId="51015"/>
    <cellStyle name="Normal 9 77" xfId="20279"/>
    <cellStyle name="Normal 9 77 2" xfId="51019"/>
    <cellStyle name="Normal 9 77 3" xfId="51020"/>
    <cellStyle name="Normal 9 77 4" xfId="51018"/>
    <cellStyle name="Normal 9 78" xfId="20280"/>
    <cellStyle name="Normal 9 78 2" xfId="51022"/>
    <cellStyle name="Normal 9 78 3" xfId="51023"/>
    <cellStyle name="Normal 9 78 4" xfId="51021"/>
    <cellStyle name="Normal 9 79" xfId="20281"/>
    <cellStyle name="Normal 9 79 2" xfId="51025"/>
    <cellStyle name="Normal 9 79 3" xfId="51026"/>
    <cellStyle name="Normal 9 79 4" xfId="51024"/>
    <cellStyle name="Normal 9 8" xfId="20282"/>
    <cellStyle name="Normal 9 8 10" xfId="51027"/>
    <cellStyle name="Normal 9 8 11" xfId="23183"/>
    <cellStyle name="Normal 9 8 2" xfId="20283"/>
    <cellStyle name="Normal 9 8 2 2" xfId="20284"/>
    <cellStyle name="Normal 9 8 2 2 2" xfId="20285"/>
    <cellStyle name="Normal 9 8 2 2 2 2" xfId="51029"/>
    <cellStyle name="Normal 9 8 2 2 2 3" xfId="51030"/>
    <cellStyle name="Normal 9 8 2 2 2 4" xfId="51028"/>
    <cellStyle name="Normal 9 8 2 2 3" xfId="20286"/>
    <cellStyle name="Normal 9 8 2 2 3 2" xfId="51031"/>
    <cellStyle name="Normal 9 8 2 2 4" xfId="20287"/>
    <cellStyle name="Normal 9 8 2 2 4 2" xfId="51032"/>
    <cellStyle name="Normal 9 8 2 2 5" xfId="25620"/>
    <cellStyle name="Normal 9 8 2 3" xfId="20288"/>
    <cellStyle name="Normal 9 8 2 3 2" xfId="51034"/>
    <cellStyle name="Normal 9 8 2 3 3" xfId="51035"/>
    <cellStyle name="Normal 9 8 2 3 4" xfId="51033"/>
    <cellStyle name="Normal 9 8 2 4" xfId="20289"/>
    <cellStyle name="Normal 9 8 2 4 2" xfId="51036"/>
    <cellStyle name="Normal 9 8 2 5" xfId="20290"/>
    <cellStyle name="Normal 9 8 2 5 2" xfId="51037"/>
    <cellStyle name="Normal 9 8 2 6" xfId="51038"/>
    <cellStyle name="Normal 9 8 2 7" xfId="23994"/>
    <cellStyle name="Normal 9 8 3" xfId="20291"/>
    <cellStyle name="Normal 9 8 3 2" xfId="51039"/>
    <cellStyle name="Normal 9 8 3 3" xfId="51040"/>
    <cellStyle name="Normal 9 8 3 4" xfId="25621"/>
    <cellStyle name="Normal 9 8 4" xfId="20292"/>
    <cellStyle name="Normal 9 8 4 2" xfId="20293"/>
    <cellStyle name="Normal 9 8 4 2 2" xfId="51041"/>
    <cellStyle name="Normal 9 8 4 3" xfId="20294"/>
    <cellStyle name="Normal 9 8 4 3 2" xfId="51042"/>
    <cellStyle name="Normal 9 8 4 4" xfId="20295"/>
    <cellStyle name="Normal 9 8 4 5" xfId="25622"/>
    <cellStyle name="Normal 9 8 5" xfId="20296"/>
    <cellStyle name="Normal 9 8 5 2" xfId="51043"/>
    <cellStyle name="Normal 9 8 5 3" xfId="51044"/>
    <cellStyle name="Normal 9 8 5 4" xfId="25623"/>
    <cellStyle name="Normal 9 8 6" xfId="20297"/>
    <cellStyle name="Normal 9 8 6 2" xfId="51045"/>
    <cellStyle name="Normal 9 8 6 2 2" xfId="51046"/>
    <cellStyle name="Normal 9 8 6 2 3" xfId="51047"/>
    <cellStyle name="Normal 9 8 6 3" xfId="51048"/>
    <cellStyle name="Normal 9 8 6 4" xfId="51049"/>
    <cellStyle name="Normal 9 8 6 5" xfId="25624"/>
    <cellStyle name="Normal 9 8 7" xfId="20298"/>
    <cellStyle name="Normal 9 8 7 2" xfId="51051"/>
    <cellStyle name="Normal 9 8 7 3" xfId="51052"/>
    <cellStyle name="Normal 9 8 7 4" xfId="51050"/>
    <cellStyle name="Normal 9 8 8" xfId="51053"/>
    <cellStyle name="Normal 9 8 9" xfId="51054"/>
    <cellStyle name="Normal 9 8_PORTFOLIO" xfId="59314"/>
    <cellStyle name="Normal 9 80" xfId="20299"/>
    <cellStyle name="Normal 9 80 2" xfId="51056"/>
    <cellStyle name="Normal 9 80 3" xfId="51057"/>
    <cellStyle name="Normal 9 80 4" xfId="51055"/>
    <cellStyle name="Normal 9 81" xfId="20300"/>
    <cellStyle name="Normal 9 81 2" xfId="51059"/>
    <cellStyle name="Normal 9 81 3" xfId="51060"/>
    <cellStyle name="Normal 9 81 4" xfId="51058"/>
    <cellStyle name="Normal 9 82" xfId="20301"/>
    <cellStyle name="Normal 9 82 2" xfId="51062"/>
    <cellStyle name="Normal 9 82 3" xfId="51063"/>
    <cellStyle name="Normal 9 82 4" xfId="51061"/>
    <cellStyle name="Normal 9 83" xfId="20302"/>
    <cellStyle name="Normal 9 83 2" xfId="51065"/>
    <cellStyle name="Normal 9 83 3" xfId="51066"/>
    <cellStyle name="Normal 9 83 4" xfId="51064"/>
    <cellStyle name="Normal 9 84" xfId="20303"/>
    <cellStyle name="Normal 9 84 2" xfId="51068"/>
    <cellStyle name="Normal 9 84 3" xfId="51069"/>
    <cellStyle name="Normal 9 84 4" xfId="51067"/>
    <cellStyle name="Normal 9 85" xfId="20304"/>
    <cellStyle name="Normal 9 85 2" xfId="51071"/>
    <cellStyle name="Normal 9 85 3" xfId="51072"/>
    <cellStyle name="Normal 9 85 4" xfId="51070"/>
    <cellStyle name="Normal 9 86" xfId="20305"/>
    <cellStyle name="Normal 9 86 2" xfId="51074"/>
    <cellStyle name="Normal 9 86 3" xfId="51075"/>
    <cellStyle name="Normal 9 86 4" xfId="51073"/>
    <cellStyle name="Normal 9 87" xfId="20306"/>
    <cellStyle name="Normal 9 87 2" xfId="51077"/>
    <cellStyle name="Normal 9 87 3" xfId="51078"/>
    <cellStyle name="Normal 9 87 4" xfId="51076"/>
    <cellStyle name="Normal 9 88" xfId="20307"/>
    <cellStyle name="Normal 9 88 2" xfId="51080"/>
    <cellStyle name="Normal 9 88 3" xfId="51081"/>
    <cellStyle name="Normal 9 88 4" xfId="51079"/>
    <cellStyle name="Normal 9 89" xfId="20308"/>
    <cellStyle name="Normal 9 89 2" xfId="51083"/>
    <cellStyle name="Normal 9 89 3" xfId="51084"/>
    <cellStyle name="Normal 9 89 4" xfId="51082"/>
    <cellStyle name="Normal 9 9" xfId="20309"/>
    <cellStyle name="Normal 9 9 2" xfId="20310"/>
    <cellStyle name="Normal 9 9 2 2" xfId="51085"/>
    <cellStyle name="Normal 9 9 2 2 2" xfId="51086"/>
    <cellStyle name="Normal 9 9 2 2 3" xfId="51087"/>
    <cellStyle name="Normal 9 9 2 3" xfId="51088"/>
    <cellStyle name="Normal 9 9 2 4" xfId="51089"/>
    <cellStyle name="Normal 9 9 2 5" xfId="25625"/>
    <cellStyle name="Normal 9 9 3" xfId="51090"/>
    <cellStyle name="Normal 9 9 3 2" xfId="51091"/>
    <cellStyle name="Normal 9 9 3 3" xfId="51092"/>
    <cellStyle name="Normal 9 9 4" xfId="51093"/>
    <cellStyle name="Normal 9 9 4 2" xfId="51094"/>
    <cellStyle name="Normal 9 9 4 3" xfId="51095"/>
    <cellStyle name="Normal 9 9 5" xfId="51096"/>
    <cellStyle name="Normal 9 9 6" xfId="51097"/>
    <cellStyle name="Normal 9 9 7" xfId="51098"/>
    <cellStyle name="Normal 9 9 8" xfId="23451"/>
    <cellStyle name="Normal 9 9_PORTFOLIO" xfId="59315"/>
    <cellStyle name="Normal 9 90" xfId="20311"/>
    <cellStyle name="Normal 9 90 2" xfId="51100"/>
    <cellStyle name="Normal 9 90 3" xfId="51101"/>
    <cellStyle name="Normal 9 90 4" xfId="51099"/>
    <cellStyle name="Normal 9 91" xfId="20312"/>
    <cellStyle name="Normal 9 91 2" xfId="51103"/>
    <cellStyle name="Normal 9 91 3" xfId="51104"/>
    <cellStyle name="Normal 9 91 4" xfId="51102"/>
    <cellStyle name="Normal 9 92" xfId="20313"/>
    <cellStyle name="Normal 9 92 2" xfId="51106"/>
    <cellStyle name="Normal 9 92 3" xfId="51107"/>
    <cellStyle name="Normal 9 92 4" xfId="51105"/>
    <cellStyle name="Normal 9 93" xfId="20314"/>
    <cellStyle name="Normal 9 93 2" xfId="51109"/>
    <cellStyle name="Normal 9 93 3" xfId="51110"/>
    <cellStyle name="Normal 9 93 4" xfId="51108"/>
    <cellStyle name="Normal 9 94" xfId="20315"/>
    <cellStyle name="Normal 9 94 2" xfId="51112"/>
    <cellStyle name="Normal 9 94 2 2" xfId="58611"/>
    <cellStyle name="Normal 9 94 3" xfId="51113"/>
    <cellStyle name="Normal 9 94 4" xfId="51111"/>
    <cellStyle name="Normal 9 94_PORTFOLIO" xfId="59316"/>
    <cellStyle name="Normal 9 95" xfId="20316"/>
    <cellStyle name="Normal 9 95 2" xfId="20317"/>
    <cellStyle name="Normal 9 95 3" xfId="20318"/>
    <cellStyle name="Normal 9 95 4" xfId="20319"/>
    <cellStyle name="Normal 9 95 5" xfId="51114"/>
    <cellStyle name="Normal 9 96" xfId="20320"/>
    <cellStyle name="Normal 9 97" xfId="20321"/>
    <cellStyle name="Normal 9 97 2" xfId="51115"/>
    <cellStyle name="Normal 9 98" xfId="20322"/>
    <cellStyle name="Normal 9 98 2" xfId="22612"/>
    <cellStyle name="Normal 9_PORTFOLIO" xfId="59317"/>
    <cellStyle name="Normal 90" xfId="20323"/>
    <cellStyle name="Normal 90 2" xfId="20324"/>
    <cellStyle name="Normal 90 3" xfId="20325"/>
    <cellStyle name="Normal 90 3 2" xfId="51116"/>
    <cellStyle name="Normal 90 4" xfId="20326"/>
    <cellStyle name="Normal 90 5" xfId="26309"/>
    <cellStyle name="Normal 91" xfId="20327"/>
    <cellStyle name="Normal 91 2" xfId="20328"/>
    <cellStyle name="Normal 91 2 2" xfId="51118"/>
    <cellStyle name="Normal 91 2 3" xfId="51119"/>
    <cellStyle name="Normal 91 2 4" xfId="51117"/>
    <cellStyle name="Normal 91 3" xfId="20329"/>
    <cellStyle name="Normal 91 3 2" xfId="51120"/>
    <cellStyle name="Normal 91 4" xfId="20330"/>
    <cellStyle name="Normal 91 5" xfId="26323"/>
    <cellStyle name="Normal 91_PORTFOLIO" xfId="59318"/>
    <cellStyle name="Normal 92" xfId="20331"/>
    <cellStyle name="Normal 92 2" xfId="20332"/>
    <cellStyle name="Normal 92 2 2" xfId="51122"/>
    <cellStyle name="Normal 92 2 3" xfId="51123"/>
    <cellStyle name="Normal 92 2 4" xfId="51121"/>
    <cellStyle name="Normal 92 3" xfId="20333"/>
    <cellStyle name="Normal 92 3 2" xfId="51124"/>
    <cellStyle name="Normal 92 4" xfId="20334"/>
    <cellStyle name="Normal 92 5" xfId="26324"/>
    <cellStyle name="Normal 92_PORTFOLIO" xfId="59319"/>
    <cellStyle name="Normal 93" xfId="20335"/>
    <cellStyle name="Normal 93 2" xfId="20336"/>
    <cellStyle name="Normal 93 2 2" xfId="58472"/>
    <cellStyle name="Normal 93 2 3" xfId="51125"/>
    <cellStyle name="Normal 93 2_PORTFOLIO" xfId="59320"/>
    <cellStyle name="Normal 93 3" xfId="51126"/>
    <cellStyle name="Normal 93 4" xfId="26312"/>
    <cellStyle name="Normal 93_PORTFOLIO" xfId="59321"/>
    <cellStyle name="Normal 94" xfId="20337"/>
    <cellStyle name="Normal 94 2" xfId="20338"/>
    <cellStyle name="Normal 94 2 2" xfId="58640"/>
    <cellStyle name="Normal 94 2 3" xfId="51127"/>
    <cellStyle name="Normal 94 3" xfId="20339"/>
    <cellStyle name="Normal 94 3 2" xfId="51128"/>
    <cellStyle name="Normal 94 4" xfId="20340"/>
    <cellStyle name="Normal 94 5" xfId="26322"/>
    <cellStyle name="Normal 94_PORTFOLIO" xfId="59322"/>
    <cellStyle name="Normal 95" xfId="20341"/>
    <cellStyle name="Normal 95 2" xfId="20342"/>
    <cellStyle name="Normal 95 2 2" xfId="58331"/>
    <cellStyle name="Normal 95 2 3" xfId="51129"/>
    <cellStyle name="Normal 95 3" xfId="20343"/>
    <cellStyle name="Normal 95 3 2" xfId="51130"/>
    <cellStyle name="Normal 95 4" xfId="20344"/>
    <cellStyle name="Normal 95 5" xfId="26318"/>
    <cellStyle name="Normal 95_PORTFOLIO" xfId="59323"/>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2 6" xfId="51131"/>
    <cellStyle name="Normal 96 3" xfId="20354"/>
    <cellStyle name="Normal 96 3 2" xfId="20355"/>
    <cellStyle name="Normal 96 3 3" xfId="20356"/>
    <cellStyle name="Normal 96 3 4" xfId="20357"/>
    <cellStyle name="Normal 96 3 5" xfId="51132"/>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6 8" xfId="26321"/>
    <cellStyle name="Normal 96_PORTFOLIO" xfId="59324"/>
    <cellStyle name="Normal 97" xfId="20365"/>
    <cellStyle name="Normal 97 2" xfId="20366"/>
    <cellStyle name="Normal 97 2 2" xfId="58332"/>
    <cellStyle name="Normal 97 3" xfId="20367"/>
    <cellStyle name="Normal 97 4" xfId="20368"/>
    <cellStyle name="Normal 97 5" xfId="26310"/>
    <cellStyle name="Normal 97_PORTFOLIO" xfId="59325"/>
    <cellStyle name="Normal 98" xfId="20369"/>
    <cellStyle name="Normal 98 2" xfId="20370"/>
    <cellStyle name="Normal 98 2 2" xfId="58333"/>
    <cellStyle name="Normal 98 3" xfId="20371"/>
    <cellStyle name="Normal 98 4" xfId="20372"/>
    <cellStyle name="Normal 98 5" xfId="26329"/>
    <cellStyle name="Normal 98_PORTFOLIO" xfId="59326"/>
    <cellStyle name="Normal 99" xfId="20373"/>
    <cellStyle name="Normal 99 2" xfId="20374"/>
    <cellStyle name="Normal 99 2 2" xfId="58334"/>
    <cellStyle name="Normal 99 3" xfId="20375"/>
    <cellStyle name="Normal 99 4" xfId="20376"/>
    <cellStyle name="Normal 99 5" xfId="26330"/>
    <cellStyle name="Normal 99_PORTFOLIO" xfId="59327"/>
    <cellStyle name="Normalny_Eksport 2000 - F" xfId="20377"/>
    <cellStyle name="Note 10" xfId="23409"/>
    <cellStyle name="Note 10 2" xfId="24206"/>
    <cellStyle name="Note 10 2 2" xfId="51133"/>
    <cellStyle name="Note 10 2 2 2" xfId="51134"/>
    <cellStyle name="Note 10 2 2 3" xfId="51135"/>
    <cellStyle name="Note 10 2 3" xfId="51136"/>
    <cellStyle name="Note 10 2 4" xfId="51137"/>
    <cellStyle name="Note 10 3" xfId="25626"/>
    <cellStyle name="Note 10 3 2" xfId="51138"/>
    <cellStyle name="Note 10 3 2 2" xfId="51139"/>
    <cellStyle name="Note 10 3 2 3" xfId="51140"/>
    <cellStyle name="Note 10 3 3" xfId="51141"/>
    <cellStyle name="Note 10 3 4" xfId="51142"/>
    <cellStyle name="Note 10 4" xfId="51143"/>
    <cellStyle name="Note 10 4 2" xfId="51144"/>
    <cellStyle name="Note 10 4 3" xfId="51145"/>
    <cellStyle name="Note 10 5" xfId="51146"/>
    <cellStyle name="Note 10 6" xfId="51147"/>
    <cellStyle name="Note 11" xfId="23410"/>
    <cellStyle name="Note 11 2" xfId="24207"/>
    <cellStyle name="Note 11 2 2" xfId="51148"/>
    <cellStyle name="Note 11 2 2 2" xfId="51149"/>
    <cellStyle name="Note 11 2 2 3" xfId="51150"/>
    <cellStyle name="Note 11 2 3" xfId="51151"/>
    <cellStyle name="Note 11 2 4" xfId="51152"/>
    <cellStyle name="Note 11 3" xfId="25627"/>
    <cellStyle name="Note 11 3 2" xfId="51153"/>
    <cellStyle name="Note 11 3 2 2" xfId="51154"/>
    <cellStyle name="Note 11 3 2 3" xfId="51155"/>
    <cellStyle name="Note 11 3 3" xfId="51156"/>
    <cellStyle name="Note 11 3 4" xfId="51157"/>
    <cellStyle name="Note 11 4" xfId="51158"/>
    <cellStyle name="Note 11 4 2" xfId="51159"/>
    <cellStyle name="Note 11 4 3" xfId="51160"/>
    <cellStyle name="Note 11 5" xfId="51161"/>
    <cellStyle name="Note 11 6" xfId="51162"/>
    <cellStyle name="Note 12" xfId="23411"/>
    <cellStyle name="Note 12 2" xfId="24208"/>
    <cellStyle name="Note 12 2 2" xfId="51163"/>
    <cellStyle name="Note 12 2 2 2" xfId="51164"/>
    <cellStyle name="Note 12 2 2 3" xfId="51165"/>
    <cellStyle name="Note 12 2 3" xfId="51166"/>
    <cellStyle name="Note 12 2 4" xfId="51167"/>
    <cellStyle name="Note 12 3" xfId="25628"/>
    <cellStyle name="Note 12 3 2" xfId="51168"/>
    <cellStyle name="Note 12 3 2 2" xfId="51169"/>
    <cellStyle name="Note 12 3 2 3" xfId="51170"/>
    <cellStyle name="Note 12 3 3" xfId="51171"/>
    <cellStyle name="Note 12 3 4" xfId="51172"/>
    <cellStyle name="Note 12 4" xfId="51173"/>
    <cellStyle name="Note 12 4 2" xfId="51174"/>
    <cellStyle name="Note 12 4 3" xfId="51175"/>
    <cellStyle name="Note 12 5" xfId="51176"/>
    <cellStyle name="Note 12 6" xfId="51177"/>
    <cellStyle name="Note 13" xfId="23412"/>
    <cellStyle name="Note 13 2" xfId="24209"/>
    <cellStyle name="Note 13 2 2" xfId="51178"/>
    <cellStyle name="Note 13 2 2 2" xfId="51179"/>
    <cellStyle name="Note 13 2 2 3" xfId="51180"/>
    <cellStyle name="Note 13 2 3" xfId="51181"/>
    <cellStyle name="Note 13 2 4" xfId="51182"/>
    <cellStyle name="Note 13 3" xfId="25629"/>
    <cellStyle name="Note 13 3 2" xfId="51183"/>
    <cellStyle name="Note 13 3 2 2" xfId="51184"/>
    <cellStyle name="Note 13 3 2 3" xfId="51185"/>
    <cellStyle name="Note 13 3 3" xfId="51186"/>
    <cellStyle name="Note 13 3 4" xfId="51187"/>
    <cellStyle name="Note 13 4" xfId="51188"/>
    <cellStyle name="Note 13 4 2" xfId="51189"/>
    <cellStyle name="Note 13 4 3" xfId="51190"/>
    <cellStyle name="Note 13 5" xfId="51191"/>
    <cellStyle name="Note 13 6" xfId="51192"/>
    <cellStyle name="Note 14" xfId="23413"/>
    <cellStyle name="Note 14 2" xfId="24210"/>
    <cellStyle name="Note 14 2 2" xfId="51193"/>
    <cellStyle name="Note 14 2 2 2" xfId="51194"/>
    <cellStyle name="Note 14 2 2 3" xfId="51195"/>
    <cellStyle name="Note 14 2 3" xfId="51196"/>
    <cellStyle name="Note 14 2 4" xfId="51197"/>
    <cellStyle name="Note 14 3" xfId="25630"/>
    <cellStyle name="Note 14 3 2" xfId="51198"/>
    <cellStyle name="Note 14 3 2 2" xfId="51199"/>
    <cellStyle name="Note 14 3 2 3" xfId="51200"/>
    <cellStyle name="Note 14 3 3" xfId="51201"/>
    <cellStyle name="Note 14 3 4" xfId="51202"/>
    <cellStyle name="Note 14 4" xfId="51203"/>
    <cellStyle name="Note 14 4 2" xfId="51204"/>
    <cellStyle name="Note 14 4 3" xfId="51205"/>
    <cellStyle name="Note 14 5" xfId="51206"/>
    <cellStyle name="Note 14 6" xfId="51207"/>
    <cellStyle name="Note 15" xfId="23414"/>
    <cellStyle name="Note 15 2" xfId="24211"/>
    <cellStyle name="Note 15 2 2" xfId="51208"/>
    <cellStyle name="Note 15 2 2 2" xfId="51209"/>
    <cellStyle name="Note 15 2 2 3" xfId="51210"/>
    <cellStyle name="Note 15 2 3" xfId="51211"/>
    <cellStyle name="Note 15 2 4" xfId="51212"/>
    <cellStyle name="Note 15 3" xfId="25631"/>
    <cellStyle name="Note 15 3 2" xfId="51213"/>
    <cellStyle name="Note 15 3 2 2" xfId="51214"/>
    <cellStyle name="Note 15 3 2 3" xfId="51215"/>
    <cellStyle name="Note 15 3 3" xfId="51216"/>
    <cellStyle name="Note 15 3 4" xfId="51217"/>
    <cellStyle name="Note 15 4" xfId="51218"/>
    <cellStyle name="Note 15 4 2" xfId="51219"/>
    <cellStyle name="Note 15 4 3" xfId="51220"/>
    <cellStyle name="Note 15 5" xfId="51221"/>
    <cellStyle name="Note 15 6" xfId="51222"/>
    <cellStyle name="Note 16" xfId="23415"/>
    <cellStyle name="Note 16 2" xfId="24212"/>
    <cellStyle name="Note 16 2 2" xfId="51223"/>
    <cellStyle name="Note 16 2 2 2" xfId="51224"/>
    <cellStyle name="Note 16 2 2 3" xfId="51225"/>
    <cellStyle name="Note 16 2 3" xfId="51226"/>
    <cellStyle name="Note 16 2 4" xfId="51227"/>
    <cellStyle name="Note 16 3" xfId="25632"/>
    <cellStyle name="Note 16 3 2" xfId="51228"/>
    <cellStyle name="Note 16 3 2 2" xfId="51229"/>
    <cellStyle name="Note 16 3 2 3" xfId="51230"/>
    <cellStyle name="Note 16 3 3" xfId="51231"/>
    <cellStyle name="Note 16 3 4" xfId="51232"/>
    <cellStyle name="Note 16 4" xfId="51233"/>
    <cellStyle name="Note 16 4 2" xfId="51234"/>
    <cellStyle name="Note 16 4 3" xfId="51235"/>
    <cellStyle name="Note 16 5" xfId="51236"/>
    <cellStyle name="Note 16 6" xfId="51237"/>
    <cellStyle name="Note 17" xfId="23416"/>
    <cellStyle name="Note 17 2" xfId="24213"/>
    <cellStyle name="Note 17 2 2" xfId="51238"/>
    <cellStyle name="Note 17 2 2 2" xfId="51239"/>
    <cellStyle name="Note 17 2 2 3" xfId="51240"/>
    <cellStyle name="Note 17 2 3" xfId="51241"/>
    <cellStyle name="Note 17 2 4" xfId="51242"/>
    <cellStyle name="Note 17 3" xfId="25633"/>
    <cellStyle name="Note 17 3 2" xfId="51243"/>
    <cellStyle name="Note 17 3 2 2" xfId="51244"/>
    <cellStyle name="Note 17 3 2 3" xfId="51245"/>
    <cellStyle name="Note 17 3 3" xfId="51246"/>
    <cellStyle name="Note 17 3 4" xfId="51247"/>
    <cellStyle name="Note 17 4" xfId="51248"/>
    <cellStyle name="Note 17 4 2" xfId="51249"/>
    <cellStyle name="Note 17 4 3" xfId="51250"/>
    <cellStyle name="Note 17 5" xfId="51251"/>
    <cellStyle name="Note 17 6" xfId="51252"/>
    <cellStyle name="Note 18" xfId="23417"/>
    <cellStyle name="Note 18 2" xfId="24214"/>
    <cellStyle name="Note 18 2 2" xfId="51253"/>
    <cellStyle name="Note 18 2 2 2" xfId="51254"/>
    <cellStyle name="Note 18 2 2 3" xfId="51255"/>
    <cellStyle name="Note 18 2 3" xfId="51256"/>
    <cellStyle name="Note 18 2 4" xfId="51257"/>
    <cellStyle name="Note 18 3" xfId="25634"/>
    <cellStyle name="Note 18 3 2" xfId="51258"/>
    <cellStyle name="Note 18 3 2 2" xfId="51259"/>
    <cellStyle name="Note 18 3 2 3" xfId="51260"/>
    <cellStyle name="Note 18 3 3" xfId="51261"/>
    <cellStyle name="Note 18 3 4" xfId="51262"/>
    <cellStyle name="Note 18 4" xfId="51263"/>
    <cellStyle name="Note 18 4 2" xfId="51264"/>
    <cellStyle name="Note 18 4 3" xfId="51265"/>
    <cellStyle name="Note 18 5" xfId="51266"/>
    <cellStyle name="Note 18 6" xfId="51267"/>
    <cellStyle name="Note 19" xfId="23418"/>
    <cellStyle name="Note 19 2" xfId="24215"/>
    <cellStyle name="Note 19 2 2" xfId="51268"/>
    <cellStyle name="Note 19 2 2 2" xfId="51269"/>
    <cellStyle name="Note 19 2 2 3" xfId="51270"/>
    <cellStyle name="Note 19 2 3" xfId="51271"/>
    <cellStyle name="Note 19 2 4" xfId="51272"/>
    <cellStyle name="Note 19 3" xfId="25635"/>
    <cellStyle name="Note 19 3 2" xfId="51273"/>
    <cellStyle name="Note 19 3 2 2" xfId="51274"/>
    <cellStyle name="Note 19 3 2 3" xfId="51275"/>
    <cellStyle name="Note 19 3 3" xfId="51276"/>
    <cellStyle name="Note 19 3 4" xfId="51277"/>
    <cellStyle name="Note 19 4" xfId="51278"/>
    <cellStyle name="Note 19 4 2" xfId="51279"/>
    <cellStyle name="Note 19 4 3" xfId="51280"/>
    <cellStyle name="Note 19 5" xfId="51281"/>
    <cellStyle name="Note 19 6" xfId="51282"/>
    <cellStyle name="Note 2" xfId="20378"/>
    <cellStyle name="Note 2 10" xfId="20379"/>
    <cellStyle name="Note 2 10 10" xfId="51283"/>
    <cellStyle name="Note 2 10 11" xfId="23184"/>
    <cellStyle name="Note 2 10 12" xfId="22406"/>
    <cellStyle name="Note 2 10 2" xfId="20380"/>
    <cellStyle name="Note 2 10 2 2" xfId="51284"/>
    <cellStyle name="Note 2 10 2 2 2" xfId="51285"/>
    <cellStyle name="Note 2 10 2 2 2 2" xfId="51286"/>
    <cellStyle name="Note 2 10 2 2 2 2 2" xfId="51287"/>
    <cellStyle name="Note 2 10 2 2 2 3" xfId="51288"/>
    <cellStyle name="Note 2 10 2 2 2 3 2" xfId="51289"/>
    <cellStyle name="Note 2 10 2 2 2 4" xfId="51290"/>
    <cellStyle name="Note 2 10 2 2 2 4 2" xfId="51291"/>
    <cellStyle name="Note 2 10 2 2 2 5" xfId="51292"/>
    <cellStyle name="Note 2 10 2 2 3" xfId="51293"/>
    <cellStyle name="Note 2 10 2 2 3 2" xfId="51294"/>
    <cellStyle name="Note 2 10 2 2 4" xfId="51295"/>
    <cellStyle name="Note 2 10 2 2 4 2" xfId="51296"/>
    <cellStyle name="Note 2 10 2 2 5" xfId="51297"/>
    <cellStyle name="Note 2 10 2 2_PORTFOLIO" xfId="59328"/>
    <cellStyle name="Note 2 10 2 3" xfId="51298"/>
    <cellStyle name="Note 2 10 2 3 2" xfId="59329"/>
    <cellStyle name="Note 2 10 2 3 3" xfId="59330"/>
    <cellStyle name="Note 2 10 2 3_PORTFOLIO" xfId="59331"/>
    <cellStyle name="Note 2 10 2 4" xfId="51299"/>
    <cellStyle name="Note 2 10 2 4 2" xfId="51300"/>
    <cellStyle name="Note 2 10 2 4 2 2" xfId="51301"/>
    <cellStyle name="Note 2 10 2 4 3" xfId="51302"/>
    <cellStyle name="Note 2 10 2 4 3 2" xfId="51303"/>
    <cellStyle name="Note 2 10 2 4 4" xfId="51304"/>
    <cellStyle name="Note 2 10 2 4 4 2" xfId="51305"/>
    <cellStyle name="Note 2 10 2 4 5" xfId="51306"/>
    <cellStyle name="Note 2 10 2 5" xfId="51307"/>
    <cellStyle name="Note 2 10 2 5 2" xfId="51308"/>
    <cellStyle name="Note 2 10 2 6" xfId="51309"/>
    <cellStyle name="Note 2 10 2 6 2" xfId="51310"/>
    <cellStyle name="Note 2 10 2 7" xfId="51311"/>
    <cellStyle name="Note 2 10 2 8" xfId="23995"/>
    <cellStyle name="Note 2 10 2_PORTFOLIO" xfId="59332"/>
    <cellStyle name="Note 2 10 3" xfId="20381"/>
    <cellStyle name="Note 2 10 3 2" xfId="51312"/>
    <cellStyle name="Note 2 10 3 2 2" xfId="51313"/>
    <cellStyle name="Note 2 10 3 2 2 2" xfId="51314"/>
    <cellStyle name="Note 2 10 3 2 2 2 2" xfId="51315"/>
    <cellStyle name="Note 2 10 3 2 2 3" xfId="51316"/>
    <cellStyle name="Note 2 10 3 2 2 3 2" xfId="51317"/>
    <cellStyle name="Note 2 10 3 2 2 4" xfId="51318"/>
    <cellStyle name="Note 2 10 3 2 2 4 2" xfId="51319"/>
    <cellStyle name="Note 2 10 3 2 2 5" xfId="51320"/>
    <cellStyle name="Note 2 10 3 2 3" xfId="51321"/>
    <cellStyle name="Note 2 10 3 2 3 2" xfId="51322"/>
    <cellStyle name="Note 2 10 3 2 4" xfId="51323"/>
    <cellStyle name="Note 2 10 3 2 4 2" xfId="51324"/>
    <cellStyle name="Note 2 10 3 2 5" xfId="51325"/>
    <cellStyle name="Note 2 10 3 2_PORTFOLIO" xfId="59333"/>
    <cellStyle name="Note 2 10 3 3" xfId="51326"/>
    <cellStyle name="Note 2 10 3 3 2" xfId="59334"/>
    <cellStyle name="Note 2 10 3 3 3" xfId="59335"/>
    <cellStyle name="Note 2 10 3 3_PORTFOLIO" xfId="59336"/>
    <cellStyle name="Note 2 10 3 4" xfId="51327"/>
    <cellStyle name="Note 2 10 3 4 2" xfId="51328"/>
    <cellStyle name="Note 2 10 3 4 2 2" xfId="51329"/>
    <cellStyle name="Note 2 10 3 4 3" xfId="51330"/>
    <cellStyle name="Note 2 10 3 4 3 2" xfId="51331"/>
    <cellStyle name="Note 2 10 3 4 4" xfId="51332"/>
    <cellStyle name="Note 2 10 3 4 4 2" xfId="51333"/>
    <cellStyle name="Note 2 10 3 4 5" xfId="51334"/>
    <cellStyle name="Note 2 10 3 5" xfId="51335"/>
    <cellStyle name="Note 2 10 3 5 2" xfId="51336"/>
    <cellStyle name="Note 2 10 3 6" xfId="51337"/>
    <cellStyle name="Note 2 10 3 6 2" xfId="51338"/>
    <cellStyle name="Note 2 10 3 7" xfId="51339"/>
    <cellStyle name="Note 2 10 3 8" xfId="25636"/>
    <cellStyle name="Note 2 10 3_PORTFOLIO" xfId="59337"/>
    <cellStyle name="Note 2 10 4" xfId="20382"/>
    <cellStyle name="Note 2 10 4 2" xfId="51341"/>
    <cellStyle name="Note 2 10 4 2 2" xfId="51342"/>
    <cellStyle name="Note 2 10 4 2 2 2" xfId="51343"/>
    <cellStyle name="Note 2 10 4 2 3" xfId="51344"/>
    <cellStyle name="Note 2 10 4 2 3 2" xfId="51345"/>
    <cellStyle name="Note 2 10 4 2 4" xfId="51346"/>
    <cellStyle name="Note 2 10 4 2 4 2" xfId="51347"/>
    <cellStyle name="Note 2 10 4 2 5" xfId="51348"/>
    <cellStyle name="Note 2 10 4 2_PORTFOLIO" xfId="59338"/>
    <cellStyle name="Note 2 10 4 3" xfId="51349"/>
    <cellStyle name="Note 2 10 4 3 2" xfId="51350"/>
    <cellStyle name="Note 2 10 4 3_PORTFOLIO" xfId="59339"/>
    <cellStyle name="Note 2 10 4 4" xfId="51351"/>
    <cellStyle name="Note 2 10 4 4 2" xfId="51352"/>
    <cellStyle name="Note 2 10 4 5" xfId="51353"/>
    <cellStyle name="Note 2 10 4 6" xfId="51340"/>
    <cellStyle name="Note 2 10 4_PORTFOLIO" xfId="59340"/>
    <cellStyle name="Note 2 10 5" xfId="20383"/>
    <cellStyle name="Note 2 10 5 2" xfId="51355"/>
    <cellStyle name="Note 2 10 5 2 2" xfId="51356"/>
    <cellStyle name="Note 2 10 5 2 2 2" xfId="51357"/>
    <cellStyle name="Note 2 10 5 2 3" xfId="51358"/>
    <cellStyle name="Note 2 10 5 2 3 2" xfId="51359"/>
    <cellStyle name="Note 2 10 5 2 4" xfId="51360"/>
    <cellStyle name="Note 2 10 5 2 4 2" xfId="51361"/>
    <cellStyle name="Note 2 10 5 2 5" xfId="51362"/>
    <cellStyle name="Note 2 10 5 3" xfId="51363"/>
    <cellStyle name="Note 2 10 5 3 2" xfId="51364"/>
    <cellStyle name="Note 2 10 5 4" xfId="51365"/>
    <cellStyle name="Note 2 10 5 4 2" xfId="51366"/>
    <cellStyle name="Note 2 10 5 5" xfId="51367"/>
    <cellStyle name="Note 2 10 5 6" xfId="51354"/>
    <cellStyle name="Note 2 10 5_PORTFOLIO" xfId="59341"/>
    <cellStyle name="Note 2 10 6" xfId="51368"/>
    <cellStyle name="Note 2 10 6 2" xfId="59342"/>
    <cellStyle name="Note 2 10 6 3" xfId="59343"/>
    <cellStyle name="Note 2 10 6_PORTFOLIO" xfId="59344"/>
    <cellStyle name="Note 2 10 7" xfId="51369"/>
    <cellStyle name="Note 2 10 7 2" xfId="51370"/>
    <cellStyle name="Note 2 10 7 2 2" xfId="51371"/>
    <cellStyle name="Note 2 10 7 3" xfId="51372"/>
    <cellStyle name="Note 2 10 7 3 2" xfId="51373"/>
    <cellStyle name="Note 2 10 7 4" xfId="51374"/>
    <cellStyle name="Note 2 10 7 4 2" xfId="51375"/>
    <cellStyle name="Note 2 10 7 5" xfId="51376"/>
    <cellStyle name="Note 2 10 8" xfId="51377"/>
    <cellStyle name="Note 2 10 8 2" xfId="51378"/>
    <cellStyle name="Note 2 10 9" xfId="51379"/>
    <cellStyle name="Note 2 10 9 2" xfId="51380"/>
    <cellStyle name="Note 2 10_PORTFOLIO" xfId="59345"/>
    <cellStyle name="Note 2 11" xfId="20384"/>
    <cellStyle name="Note 2 11 10" xfId="51381"/>
    <cellStyle name="Note 2 11 11" xfId="23185"/>
    <cellStyle name="Note 2 11 12" xfId="22407"/>
    <cellStyle name="Note 2 11 2" xfId="20385"/>
    <cellStyle name="Note 2 11 2 2" xfId="51382"/>
    <cellStyle name="Note 2 11 2 2 2" xfId="51383"/>
    <cellStyle name="Note 2 11 2 2 2 2" xfId="51384"/>
    <cellStyle name="Note 2 11 2 2 2 2 2" xfId="51385"/>
    <cellStyle name="Note 2 11 2 2 2 3" xfId="51386"/>
    <cellStyle name="Note 2 11 2 2 2 3 2" xfId="51387"/>
    <cellStyle name="Note 2 11 2 2 2 4" xfId="51388"/>
    <cellStyle name="Note 2 11 2 2 2 4 2" xfId="51389"/>
    <cellStyle name="Note 2 11 2 2 2 5" xfId="51390"/>
    <cellStyle name="Note 2 11 2 2 3" xfId="51391"/>
    <cellStyle name="Note 2 11 2 2 3 2" xfId="51392"/>
    <cellStyle name="Note 2 11 2 2 4" xfId="51393"/>
    <cellStyle name="Note 2 11 2 2 4 2" xfId="51394"/>
    <cellStyle name="Note 2 11 2 2 5" xfId="51395"/>
    <cellStyle name="Note 2 11 2 2_PORTFOLIO" xfId="59346"/>
    <cellStyle name="Note 2 11 2 3" xfId="51396"/>
    <cellStyle name="Note 2 11 2 3 2" xfId="59347"/>
    <cellStyle name="Note 2 11 2 3 3" xfId="59348"/>
    <cellStyle name="Note 2 11 2 3_PORTFOLIO" xfId="59349"/>
    <cellStyle name="Note 2 11 2 4" xfId="51397"/>
    <cellStyle name="Note 2 11 2 4 2" xfId="51398"/>
    <cellStyle name="Note 2 11 2 4 2 2" xfId="51399"/>
    <cellStyle name="Note 2 11 2 4 3" xfId="51400"/>
    <cellStyle name="Note 2 11 2 4 3 2" xfId="51401"/>
    <cellStyle name="Note 2 11 2 4 4" xfId="51402"/>
    <cellStyle name="Note 2 11 2 4 4 2" xfId="51403"/>
    <cellStyle name="Note 2 11 2 4 5" xfId="51404"/>
    <cellStyle name="Note 2 11 2 5" xfId="51405"/>
    <cellStyle name="Note 2 11 2 5 2" xfId="51406"/>
    <cellStyle name="Note 2 11 2 6" xfId="51407"/>
    <cellStyle name="Note 2 11 2 6 2" xfId="51408"/>
    <cellStyle name="Note 2 11 2 7" xfId="51409"/>
    <cellStyle name="Note 2 11 2 8" xfId="23996"/>
    <cellStyle name="Note 2 11 2_PORTFOLIO" xfId="59350"/>
    <cellStyle name="Note 2 11 3" xfId="20386"/>
    <cellStyle name="Note 2 11 3 2" xfId="51410"/>
    <cellStyle name="Note 2 11 3 2 2" xfId="51411"/>
    <cellStyle name="Note 2 11 3 2 2 2" xfId="51412"/>
    <cellStyle name="Note 2 11 3 2 2 2 2" xfId="51413"/>
    <cellStyle name="Note 2 11 3 2 2 3" xfId="51414"/>
    <cellStyle name="Note 2 11 3 2 2 3 2" xfId="51415"/>
    <cellStyle name="Note 2 11 3 2 2 4" xfId="51416"/>
    <cellStyle name="Note 2 11 3 2 2 4 2" xfId="51417"/>
    <cellStyle name="Note 2 11 3 2 2 5" xfId="51418"/>
    <cellStyle name="Note 2 11 3 2 3" xfId="51419"/>
    <cellStyle name="Note 2 11 3 2 3 2" xfId="51420"/>
    <cellStyle name="Note 2 11 3 2 4" xfId="51421"/>
    <cellStyle name="Note 2 11 3 2 4 2" xfId="51422"/>
    <cellStyle name="Note 2 11 3 2 5" xfId="51423"/>
    <cellStyle name="Note 2 11 3 2_PORTFOLIO" xfId="59351"/>
    <cellStyle name="Note 2 11 3 3" xfId="51424"/>
    <cellStyle name="Note 2 11 3 3 2" xfId="59352"/>
    <cellStyle name="Note 2 11 3 3 3" xfId="59353"/>
    <cellStyle name="Note 2 11 3 3_PORTFOLIO" xfId="59354"/>
    <cellStyle name="Note 2 11 3 4" xfId="51425"/>
    <cellStyle name="Note 2 11 3 4 2" xfId="51426"/>
    <cellStyle name="Note 2 11 3 4 2 2" xfId="51427"/>
    <cellStyle name="Note 2 11 3 4 3" xfId="51428"/>
    <cellStyle name="Note 2 11 3 4 3 2" xfId="51429"/>
    <cellStyle name="Note 2 11 3 4 4" xfId="51430"/>
    <cellStyle name="Note 2 11 3 4 4 2" xfId="51431"/>
    <cellStyle name="Note 2 11 3 4 5" xfId="51432"/>
    <cellStyle name="Note 2 11 3 5" xfId="51433"/>
    <cellStyle name="Note 2 11 3 5 2" xfId="51434"/>
    <cellStyle name="Note 2 11 3 6" xfId="51435"/>
    <cellStyle name="Note 2 11 3 6 2" xfId="51436"/>
    <cellStyle name="Note 2 11 3 7" xfId="51437"/>
    <cellStyle name="Note 2 11 3 8" xfId="25637"/>
    <cellStyle name="Note 2 11 3_PORTFOLIO" xfId="59355"/>
    <cellStyle name="Note 2 11 4" xfId="20387"/>
    <cellStyle name="Note 2 11 4 2" xfId="51439"/>
    <cellStyle name="Note 2 11 4 2 2" xfId="51440"/>
    <cellStyle name="Note 2 11 4 2 2 2" xfId="51441"/>
    <cellStyle name="Note 2 11 4 2 3" xfId="51442"/>
    <cellStyle name="Note 2 11 4 2 3 2" xfId="51443"/>
    <cellStyle name="Note 2 11 4 2 4" xfId="51444"/>
    <cellStyle name="Note 2 11 4 2 4 2" xfId="51445"/>
    <cellStyle name="Note 2 11 4 2 5" xfId="51446"/>
    <cellStyle name="Note 2 11 4 2_PORTFOLIO" xfId="59356"/>
    <cellStyle name="Note 2 11 4 3" xfId="51447"/>
    <cellStyle name="Note 2 11 4 3 2" xfId="51448"/>
    <cellStyle name="Note 2 11 4 3_PORTFOLIO" xfId="59357"/>
    <cellStyle name="Note 2 11 4 4" xfId="51449"/>
    <cellStyle name="Note 2 11 4 4 2" xfId="51450"/>
    <cellStyle name="Note 2 11 4 5" xfId="51451"/>
    <cellStyle name="Note 2 11 4 6" xfId="51438"/>
    <cellStyle name="Note 2 11 4_PORTFOLIO" xfId="59358"/>
    <cellStyle name="Note 2 11 5" xfId="20388"/>
    <cellStyle name="Note 2 11 5 2" xfId="51453"/>
    <cellStyle name="Note 2 11 5 2 2" xfId="51454"/>
    <cellStyle name="Note 2 11 5 2 2 2" xfId="51455"/>
    <cellStyle name="Note 2 11 5 2 3" xfId="51456"/>
    <cellStyle name="Note 2 11 5 2 3 2" xfId="51457"/>
    <cellStyle name="Note 2 11 5 2 4" xfId="51458"/>
    <cellStyle name="Note 2 11 5 2 4 2" xfId="51459"/>
    <cellStyle name="Note 2 11 5 2 5" xfId="51460"/>
    <cellStyle name="Note 2 11 5 3" xfId="51461"/>
    <cellStyle name="Note 2 11 5 3 2" xfId="51462"/>
    <cellStyle name="Note 2 11 5 4" xfId="51463"/>
    <cellStyle name="Note 2 11 5 4 2" xfId="51464"/>
    <cellStyle name="Note 2 11 5 5" xfId="51465"/>
    <cellStyle name="Note 2 11 5 6" xfId="51452"/>
    <cellStyle name="Note 2 11 5_PORTFOLIO" xfId="59359"/>
    <cellStyle name="Note 2 11 6" xfId="51466"/>
    <cellStyle name="Note 2 11 6 2" xfId="59360"/>
    <cellStyle name="Note 2 11 6 3" xfId="59361"/>
    <cellStyle name="Note 2 11 6_PORTFOLIO" xfId="59362"/>
    <cellStyle name="Note 2 11 7" xfId="51467"/>
    <cellStyle name="Note 2 11 7 2" xfId="51468"/>
    <cellStyle name="Note 2 11 7 2 2" xfId="51469"/>
    <cellStyle name="Note 2 11 7 3" xfId="51470"/>
    <cellStyle name="Note 2 11 7 3 2" xfId="51471"/>
    <cellStyle name="Note 2 11 7 4" xfId="51472"/>
    <cellStyle name="Note 2 11 7 4 2" xfId="51473"/>
    <cellStyle name="Note 2 11 7 5" xfId="51474"/>
    <cellStyle name="Note 2 11 8" xfId="51475"/>
    <cellStyle name="Note 2 11 8 2" xfId="51476"/>
    <cellStyle name="Note 2 11 9" xfId="51477"/>
    <cellStyle name="Note 2 11 9 2" xfId="51478"/>
    <cellStyle name="Note 2 11_PORTFOLIO" xfId="59363"/>
    <cellStyle name="Note 2 12" xfId="20389"/>
    <cellStyle name="Note 2 12 10" xfId="51479"/>
    <cellStyle name="Note 2 12 11" xfId="23186"/>
    <cellStyle name="Note 2 12 12" xfId="22408"/>
    <cellStyle name="Note 2 12 2" xfId="20390"/>
    <cellStyle name="Note 2 12 2 2" xfId="51480"/>
    <cellStyle name="Note 2 12 2 2 2" xfId="51481"/>
    <cellStyle name="Note 2 12 2 2 2 2" xfId="51482"/>
    <cellStyle name="Note 2 12 2 2 2 2 2" xfId="51483"/>
    <cellStyle name="Note 2 12 2 2 2 3" xfId="51484"/>
    <cellStyle name="Note 2 12 2 2 2 3 2" xfId="51485"/>
    <cellStyle name="Note 2 12 2 2 2 4" xfId="51486"/>
    <cellStyle name="Note 2 12 2 2 2 4 2" xfId="51487"/>
    <cellStyle name="Note 2 12 2 2 2 5" xfId="51488"/>
    <cellStyle name="Note 2 12 2 2 3" xfId="51489"/>
    <cellStyle name="Note 2 12 2 2 3 2" xfId="51490"/>
    <cellStyle name="Note 2 12 2 2 4" xfId="51491"/>
    <cellStyle name="Note 2 12 2 2 4 2" xfId="51492"/>
    <cellStyle name="Note 2 12 2 2 5" xfId="51493"/>
    <cellStyle name="Note 2 12 2 2_PORTFOLIO" xfId="59364"/>
    <cellStyle name="Note 2 12 2 3" xfId="51494"/>
    <cellStyle name="Note 2 12 2 3 2" xfId="59365"/>
    <cellStyle name="Note 2 12 2 3 3" xfId="59366"/>
    <cellStyle name="Note 2 12 2 3_PORTFOLIO" xfId="59367"/>
    <cellStyle name="Note 2 12 2 4" xfId="51495"/>
    <cellStyle name="Note 2 12 2 4 2" xfId="51496"/>
    <cellStyle name="Note 2 12 2 4 2 2" xfId="51497"/>
    <cellStyle name="Note 2 12 2 4 3" xfId="51498"/>
    <cellStyle name="Note 2 12 2 4 3 2" xfId="51499"/>
    <cellStyle name="Note 2 12 2 4 4" xfId="51500"/>
    <cellStyle name="Note 2 12 2 4 4 2" xfId="51501"/>
    <cellStyle name="Note 2 12 2 4 5" xfId="51502"/>
    <cellStyle name="Note 2 12 2 5" xfId="51503"/>
    <cellStyle name="Note 2 12 2 5 2" xfId="51504"/>
    <cellStyle name="Note 2 12 2 6" xfId="51505"/>
    <cellStyle name="Note 2 12 2 6 2" xfId="51506"/>
    <cellStyle name="Note 2 12 2 7" xfId="51507"/>
    <cellStyle name="Note 2 12 2 8" xfId="23997"/>
    <cellStyle name="Note 2 12 2_PORTFOLIO" xfId="59368"/>
    <cellStyle name="Note 2 12 3" xfId="20391"/>
    <cellStyle name="Note 2 12 3 2" xfId="51508"/>
    <cellStyle name="Note 2 12 3 2 2" xfId="51509"/>
    <cellStyle name="Note 2 12 3 2 2 2" xfId="51510"/>
    <cellStyle name="Note 2 12 3 2 2 2 2" xfId="51511"/>
    <cellStyle name="Note 2 12 3 2 2 3" xfId="51512"/>
    <cellStyle name="Note 2 12 3 2 2 3 2" xfId="51513"/>
    <cellStyle name="Note 2 12 3 2 2 4" xfId="51514"/>
    <cellStyle name="Note 2 12 3 2 2 4 2" xfId="51515"/>
    <cellStyle name="Note 2 12 3 2 2 5" xfId="51516"/>
    <cellStyle name="Note 2 12 3 2 3" xfId="51517"/>
    <cellStyle name="Note 2 12 3 2 3 2" xfId="51518"/>
    <cellStyle name="Note 2 12 3 2 4" xfId="51519"/>
    <cellStyle name="Note 2 12 3 2 4 2" xfId="51520"/>
    <cellStyle name="Note 2 12 3 2 5" xfId="51521"/>
    <cellStyle name="Note 2 12 3 2_PORTFOLIO" xfId="59369"/>
    <cellStyle name="Note 2 12 3 3" xfId="51522"/>
    <cellStyle name="Note 2 12 3 3 2" xfId="59370"/>
    <cellStyle name="Note 2 12 3 3 3" xfId="59371"/>
    <cellStyle name="Note 2 12 3 3_PORTFOLIO" xfId="59372"/>
    <cellStyle name="Note 2 12 3 4" xfId="51523"/>
    <cellStyle name="Note 2 12 3 4 2" xfId="51524"/>
    <cellStyle name="Note 2 12 3 4 2 2" xfId="51525"/>
    <cellStyle name="Note 2 12 3 4 3" xfId="51526"/>
    <cellStyle name="Note 2 12 3 4 3 2" xfId="51527"/>
    <cellStyle name="Note 2 12 3 4 4" xfId="51528"/>
    <cellStyle name="Note 2 12 3 4 4 2" xfId="51529"/>
    <cellStyle name="Note 2 12 3 4 5" xfId="51530"/>
    <cellStyle name="Note 2 12 3 5" xfId="51531"/>
    <cellStyle name="Note 2 12 3 5 2" xfId="51532"/>
    <cellStyle name="Note 2 12 3 6" xfId="51533"/>
    <cellStyle name="Note 2 12 3 6 2" xfId="51534"/>
    <cellStyle name="Note 2 12 3 7" xfId="51535"/>
    <cellStyle name="Note 2 12 3 8" xfId="25638"/>
    <cellStyle name="Note 2 12 3_PORTFOLIO" xfId="59373"/>
    <cellStyle name="Note 2 12 4" xfId="20392"/>
    <cellStyle name="Note 2 12 4 2" xfId="51537"/>
    <cellStyle name="Note 2 12 4 2 2" xfId="51538"/>
    <cellStyle name="Note 2 12 4 2 2 2" xfId="51539"/>
    <cellStyle name="Note 2 12 4 2 3" xfId="51540"/>
    <cellStyle name="Note 2 12 4 2 3 2" xfId="51541"/>
    <cellStyle name="Note 2 12 4 2 4" xfId="51542"/>
    <cellStyle name="Note 2 12 4 2 4 2" xfId="51543"/>
    <cellStyle name="Note 2 12 4 2 5" xfId="51544"/>
    <cellStyle name="Note 2 12 4 2_PORTFOLIO" xfId="59374"/>
    <cellStyle name="Note 2 12 4 3" xfId="51545"/>
    <cellStyle name="Note 2 12 4 3 2" xfId="51546"/>
    <cellStyle name="Note 2 12 4 3_PORTFOLIO" xfId="59375"/>
    <cellStyle name="Note 2 12 4 4" xfId="51547"/>
    <cellStyle name="Note 2 12 4 4 2" xfId="51548"/>
    <cellStyle name="Note 2 12 4 5" xfId="51549"/>
    <cellStyle name="Note 2 12 4 6" xfId="51536"/>
    <cellStyle name="Note 2 12 4_PORTFOLIO" xfId="59376"/>
    <cellStyle name="Note 2 12 5" xfId="20393"/>
    <cellStyle name="Note 2 12 5 2" xfId="51551"/>
    <cellStyle name="Note 2 12 5 2 2" xfId="51552"/>
    <cellStyle name="Note 2 12 5 2 2 2" xfId="51553"/>
    <cellStyle name="Note 2 12 5 2 3" xfId="51554"/>
    <cellStyle name="Note 2 12 5 2 3 2" xfId="51555"/>
    <cellStyle name="Note 2 12 5 2 4" xfId="51556"/>
    <cellStyle name="Note 2 12 5 2 4 2" xfId="51557"/>
    <cellStyle name="Note 2 12 5 2 5" xfId="51558"/>
    <cellStyle name="Note 2 12 5 3" xfId="51559"/>
    <cellStyle name="Note 2 12 5 3 2" xfId="51560"/>
    <cellStyle name="Note 2 12 5 4" xfId="51561"/>
    <cellStyle name="Note 2 12 5 4 2" xfId="51562"/>
    <cellStyle name="Note 2 12 5 5" xfId="51563"/>
    <cellStyle name="Note 2 12 5 6" xfId="51550"/>
    <cellStyle name="Note 2 12 5_PORTFOLIO" xfId="59377"/>
    <cellStyle name="Note 2 12 6" xfId="51564"/>
    <cellStyle name="Note 2 12 6 2" xfId="59378"/>
    <cellStyle name="Note 2 12 6 3" xfId="59379"/>
    <cellStyle name="Note 2 12 6_PORTFOLIO" xfId="59380"/>
    <cellStyle name="Note 2 12 7" xfId="51565"/>
    <cellStyle name="Note 2 12 7 2" xfId="51566"/>
    <cellStyle name="Note 2 12 7 2 2" xfId="51567"/>
    <cellStyle name="Note 2 12 7 3" xfId="51568"/>
    <cellStyle name="Note 2 12 7 3 2" xfId="51569"/>
    <cellStyle name="Note 2 12 7 4" xfId="51570"/>
    <cellStyle name="Note 2 12 7 4 2" xfId="51571"/>
    <cellStyle name="Note 2 12 7 5" xfId="51572"/>
    <cellStyle name="Note 2 12 8" xfId="51573"/>
    <cellStyle name="Note 2 12 8 2" xfId="51574"/>
    <cellStyle name="Note 2 12 9" xfId="51575"/>
    <cellStyle name="Note 2 12 9 2" xfId="51576"/>
    <cellStyle name="Note 2 12_PORTFOLIO" xfId="59381"/>
    <cellStyle name="Note 2 13" xfId="20394"/>
    <cellStyle name="Note 2 13 10" xfId="51577"/>
    <cellStyle name="Note 2 13 11" xfId="24128"/>
    <cellStyle name="Note 2 13 12" xfId="22409"/>
    <cellStyle name="Note 2 13 2" xfId="20395"/>
    <cellStyle name="Note 2 13 2 2" xfId="51579"/>
    <cellStyle name="Note 2 13 2 2 2" xfId="51580"/>
    <cellStyle name="Note 2 13 2 2 2 2" xfId="51581"/>
    <cellStyle name="Note 2 13 2 2 3" xfId="51582"/>
    <cellStyle name="Note 2 13 2 2 3 2" xfId="51583"/>
    <cellStyle name="Note 2 13 2 2 4" xfId="51584"/>
    <cellStyle name="Note 2 13 2 2 4 2" xfId="51585"/>
    <cellStyle name="Note 2 13 2 2 5" xfId="51586"/>
    <cellStyle name="Note 2 13 2 2_PORTFOLIO" xfId="59382"/>
    <cellStyle name="Note 2 13 2 3" xfId="51587"/>
    <cellStyle name="Note 2 13 2 3 2" xfId="51588"/>
    <cellStyle name="Note 2 13 2 3_PORTFOLIO" xfId="59383"/>
    <cellStyle name="Note 2 13 2 4" xfId="51589"/>
    <cellStyle name="Note 2 13 2 4 2" xfId="51590"/>
    <cellStyle name="Note 2 13 2 5" xfId="51591"/>
    <cellStyle name="Note 2 13 2 6" xfId="51578"/>
    <cellStyle name="Note 2 13 2_PORTFOLIO" xfId="59384"/>
    <cellStyle name="Note 2 13 3" xfId="20396"/>
    <cellStyle name="Note 2 13 3 2" xfId="51593"/>
    <cellStyle name="Note 2 13 3 2 2" xfId="51594"/>
    <cellStyle name="Note 2 13 3 2 2 2" xfId="51595"/>
    <cellStyle name="Note 2 13 3 2 3" xfId="51596"/>
    <cellStyle name="Note 2 13 3 2 3 2" xfId="51597"/>
    <cellStyle name="Note 2 13 3 2 4" xfId="51598"/>
    <cellStyle name="Note 2 13 3 2 4 2" xfId="51599"/>
    <cellStyle name="Note 2 13 3 2 5" xfId="51600"/>
    <cellStyle name="Note 2 13 3 2_PORTFOLIO" xfId="59385"/>
    <cellStyle name="Note 2 13 3 3" xfId="51601"/>
    <cellStyle name="Note 2 13 3 3 2" xfId="51602"/>
    <cellStyle name="Note 2 13 3 3_PORTFOLIO" xfId="59386"/>
    <cellStyle name="Note 2 13 3 4" xfId="51603"/>
    <cellStyle name="Note 2 13 3 4 2" xfId="51604"/>
    <cellStyle name="Note 2 13 3 5" xfId="51605"/>
    <cellStyle name="Note 2 13 3 6" xfId="51592"/>
    <cellStyle name="Note 2 13 3_PORTFOLIO" xfId="59387"/>
    <cellStyle name="Note 2 13 4" xfId="20397"/>
    <cellStyle name="Note 2 13 4 2" xfId="51607"/>
    <cellStyle name="Note 2 13 4 2 2" xfId="51608"/>
    <cellStyle name="Note 2 13 4 2 2 2" xfId="51609"/>
    <cellStyle name="Note 2 13 4 2 3" xfId="51610"/>
    <cellStyle name="Note 2 13 4 2 3 2" xfId="51611"/>
    <cellStyle name="Note 2 13 4 2 4" xfId="51612"/>
    <cellStyle name="Note 2 13 4 2 4 2" xfId="51613"/>
    <cellStyle name="Note 2 13 4 2 5" xfId="51614"/>
    <cellStyle name="Note 2 13 4 2_PORTFOLIO" xfId="59388"/>
    <cellStyle name="Note 2 13 4 3" xfId="51615"/>
    <cellStyle name="Note 2 13 4 3 2" xfId="51616"/>
    <cellStyle name="Note 2 13 4 3_PORTFOLIO" xfId="59389"/>
    <cellStyle name="Note 2 13 4 4" xfId="51617"/>
    <cellStyle name="Note 2 13 4 4 2" xfId="51618"/>
    <cellStyle name="Note 2 13 4 5" xfId="51619"/>
    <cellStyle name="Note 2 13 4 6" xfId="51606"/>
    <cellStyle name="Note 2 13 4_PORTFOLIO" xfId="59390"/>
    <cellStyle name="Note 2 13 5" xfId="20398"/>
    <cellStyle name="Note 2 13 5 2" xfId="51621"/>
    <cellStyle name="Note 2 13 5 2 2" xfId="51622"/>
    <cellStyle name="Note 2 13 5 2 2 2" xfId="51623"/>
    <cellStyle name="Note 2 13 5 2 3" xfId="51624"/>
    <cellStyle name="Note 2 13 5 2 3 2" xfId="51625"/>
    <cellStyle name="Note 2 13 5 2 4" xfId="51626"/>
    <cellStyle name="Note 2 13 5 2 4 2" xfId="51627"/>
    <cellStyle name="Note 2 13 5 2 5" xfId="51628"/>
    <cellStyle name="Note 2 13 5 3" xfId="51629"/>
    <cellStyle name="Note 2 13 5 3 2" xfId="51630"/>
    <cellStyle name="Note 2 13 5 4" xfId="51631"/>
    <cellStyle name="Note 2 13 5 4 2" xfId="51632"/>
    <cellStyle name="Note 2 13 5 5" xfId="51633"/>
    <cellStyle name="Note 2 13 5 6" xfId="51620"/>
    <cellStyle name="Note 2 13 5_PORTFOLIO" xfId="59391"/>
    <cellStyle name="Note 2 13 6" xfId="51634"/>
    <cellStyle name="Note 2 13 6 2" xfId="51635"/>
    <cellStyle name="Note 2 13 6 2 2" xfId="51636"/>
    <cellStyle name="Note 2 13 6 2 2 2" xfId="51637"/>
    <cellStyle name="Note 2 13 6 2 3" xfId="51638"/>
    <cellStyle name="Note 2 13 6 2 3 2" xfId="51639"/>
    <cellStyle name="Note 2 13 6 2 4" xfId="51640"/>
    <cellStyle name="Note 2 13 6 2 4 2" xfId="51641"/>
    <cellStyle name="Note 2 13 6 2 5" xfId="51642"/>
    <cellStyle name="Note 2 13 6 3" xfId="51643"/>
    <cellStyle name="Note 2 13 6 3 2" xfId="51644"/>
    <cellStyle name="Note 2 13 6_PORTFOLIO" xfId="59392"/>
    <cellStyle name="Note 2 13 7" xfId="51645"/>
    <cellStyle name="Note 2 13 7 2" xfId="51646"/>
    <cellStyle name="Note 2 13 7 2 2" xfId="51647"/>
    <cellStyle name="Note 2 13 7 3" xfId="51648"/>
    <cellStyle name="Note 2 13 7 3 2" xfId="51649"/>
    <cellStyle name="Note 2 13 7 4" xfId="51650"/>
    <cellStyle name="Note 2 13 7 4 2" xfId="51651"/>
    <cellStyle name="Note 2 13 7 5" xfId="51652"/>
    <cellStyle name="Note 2 13 8" xfId="51653"/>
    <cellStyle name="Note 2 13 8 2" xfId="51654"/>
    <cellStyle name="Note 2 13 9" xfId="51655"/>
    <cellStyle name="Note 2 13 9 2" xfId="51656"/>
    <cellStyle name="Note 2 13_PORTFOLIO" xfId="59393"/>
    <cellStyle name="Note 2 14" xfId="20399"/>
    <cellStyle name="Note 2 14 2" xfId="20400"/>
    <cellStyle name="Note 2 14 2 2" xfId="51658"/>
    <cellStyle name="Note 2 14 2 2 2" xfId="51659"/>
    <cellStyle name="Note 2 14 2 2 2 2" xfId="51660"/>
    <cellStyle name="Note 2 14 2 2 3" xfId="51661"/>
    <cellStyle name="Note 2 14 2 2 3 2" xfId="51662"/>
    <cellStyle name="Note 2 14 2 2 4" xfId="51663"/>
    <cellStyle name="Note 2 14 2 2 4 2" xfId="51664"/>
    <cellStyle name="Note 2 14 2 2 5" xfId="51665"/>
    <cellStyle name="Note 2 14 2 3" xfId="51666"/>
    <cellStyle name="Note 2 14 2 3 2" xfId="51667"/>
    <cellStyle name="Note 2 14 2 4" xfId="51668"/>
    <cellStyle name="Note 2 14 2 4 2" xfId="51669"/>
    <cellStyle name="Note 2 14 2 5" xfId="51670"/>
    <cellStyle name="Note 2 14 2 6" xfId="51657"/>
    <cellStyle name="Note 2 14 2_PORTFOLIO" xfId="59394"/>
    <cellStyle name="Note 2 14 3" xfId="51671"/>
    <cellStyle name="Note 2 14 3 2" xfId="51672"/>
    <cellStyle name="Note 2 14 3 2 2" xfId="51673"/>
    <cellStyle name="Note 2 14 3 2 2 2" xfId="51674"/>
    <cellStyle name="Note 2 14 3 2 3" xfId="51675"/>
    <cellStyle name="Note 2 14 3 2 3 2" xfId="51676"/>
    <cellStyle name="Note 2 14 3 2 4" xfId="51677"/>
    <cellStyle name="Note 2 14 3 2 4 2" xfId="51678"/>
    <cellStyle name="Note 2 14 3 2 5" xfId="51679"/>
    <cellStyle name="Note 2 14 3 3" xfId="51680"/>
    <cellStyle name="Note 2 14 3 3 2" xfId="51681"/>
    <cellStyle name="Note 2 14 3_PORTFOLIO" xfId="59395"/>
    <cellStyle name="Note 2 14 4" xfId="51682"/>
    <cellStyle name="Note 2 14 4 2" xfId="51683"/>
    <cellStyle name="Note 2 14 4 2 2" xfId="51684"/>
    <cellStyle name="Note 2 14 4 3" xfId="51685"/>
    <cellStyle name="Note 2 14 4 3 2" xfId="51686"/>
    <cellStyle name="Note 2 14 4 4" xfId="51687"/>
    <cellStyle name="Note 2 14 4 4 2" xfId="51688"/>
    <cellStyle name="Note 2 14 4 5" xfId="51689"/>
    <cellStyle name="Note 2 14 5" xfId="51690"/>
    <cellStyle name="Note 2 14 5 2" xfId="51691"/>
    <cellStyle name="Note 2 14 6" xfId="51692"/>
    <cellStyle name="Note 2 14 6 2" xfId="51693"/>
    <cellStyle name="Note 2 14 7" xfId="51694"/>
    <cellStyle name="Note 2 14 8" xfId="25639"/>
    <cellStyle name="Note 2 14_PORTFOLIO" xfId="59396"/>
    <cellStyle name="Note 2 15" xfId="20401"/>
    <cellStyle name="Note 2 15 2" xfId="20402"/>
    <cellStyle name="Note 2 15 2 2" xfId="51696"/>
    <cellStyle name="Note 2 15 2 2 2" xfId="51697"/>
    <cellStyle name="Note 2 15 2 3" xfId="51698"/>
    <cellStyle name="Note 2 15 2 3 2" xfId="51699"/>
    <cellStyle name="Note 2 15 2 4" xfId="51700"/>
    <cellStyle name="Note 2 15 2 4 2" xfId="51701"/>
    <cellStyle name="Note 2 15 2 5" xfId="51702"/>
    <cellStyle name="Note 2 15 2_PORTFOLIO" xfId="59397"/>
    <cellStyle name="Note 2 15 3" xfId="51703"/>
    <cellStyle name="Note 2 15 3 2" xfId="51704"/>
    <cellStyle name="Note 2 15 3_PORTFOLIO" xfId="59398"/>
    <cellStyle name="Note 2 15 4" xfId="51705"/>
    <cellStyle name="Note 2 15 4 2" xfId="51706"/>
    <cellStyle name="Note 2 15 5" xfId="51707"/>
    <cellStyle name="Note 2 15 6" xfId="51695"/>
    <cellStyle name="Note 2 15 7" xfId="22410"/>
    <cellStyle name="Note 2 15_PORTFOLIO" xfId="59399"/>
    <cellStyle name="Note 2 16" xfId="20403"/>
    <cellStyle name="Note 2 16 2" xfId="51709"/>
    <cellStyle name="Note 2 16 2 2" xfId="51710"/>
    <cellStyle name="Note 2 16 2 2 2" xfId="51711"/>
    <cellStyle name="Note 2 16 2 3" xfId="51712"/>
    <cellStyle name="Note 2 16 2 3 2" xfId="51713"/>
    <cellStyle name="Note 2 16 2 4" xfId="51714"/>
    <cellStyle name="Note 2 16 2 4 2" xfId="51715"/>
    <cellStyle name="Note 2 16 2 5" xfId="51716"/>
    <cellStyle name="Note 2 16 2_PORTFOLIO" xfId="59400"/>
    <cellStyle name="Note 2 16 3" xfId="51717"/>
    <cellStyle name="Note 2 16 3 2" xfId="51718"/>
    <cellStyle name="Note 2 16 3_PORTFOLIO" xfId="59401"/>
    <cellStyle name="Note 2 16 4" xfId="51719"/>
    <cellStyle name="Note 2 16 4 2" xfId="51720"/>
    <cellStyle name="Note 2 16 5" xfId="51721"/>
    <cellStyle name="Note 2 16 6" xfId="51708"/>
    <cellStyle name="Note 2 16 7" xfId="22411"/>
    <cellStyle name="Note 2 16_PORTFOLIO" xfId="59402"/>
    <cellStyle name="Note 2 17" xfId="20404"/>
    <cellStyle name="Note 2 17 2" xfId="51723"/>
    <cellStyle name="Note 2 17 2 2" xfId="51724"/>
    <cellStyle name="Note 2 17 2 2 2" xfId="51725"/>
    <cellStyle name="Note 2 17 2 3" xfId="51726"/>
    <cellStyle name="Note 2 17 2 3 2" xfId="51727"/>
    <cellStyle name="Note 2 17 2 4" xfId="51728"/>
    <cellStyle name="Note 2 17 2 4 2" xfId="51729"/>
    <cellStyle name="Note 2 17 2 5" xfId="51730"/>
    <cellStyle name="Note 2 17 2 6" xfId="58619"/>
    <cellStyle name="Note 2 17 2_PORTFOLIO" xfId="59403"/>
    <cellStyle name="Note 2 17 3" xfId="51731"/>
    <cellStyle name="Note 2 17 3 2" xfId="51732"/>
    <cellStyle name="Note 2 17 3_PORTFOLIO" xfId="59404"/>
    <cellStyle name="Note 2 17 4" xfId="51733"/>
    <cellStyle name="Note 2 17 4 2" xfId="51734"/>
    <cellStyle name="Note 2 17 5" xfId="51735"/>
    <cellStyle name="Note 2 17 6" xfId="51722"/>
    <cellStyle name="Note 2 17_PORTFOLIO" xfId="59405"/>
    <cellStyle name="Note 2 18" xfId="22412"/>
    <cellStyle name="Note 2 18 2" xfId="51737"/>
    <cellStyle name="Note 2 18 2 2" xfId="51738"/>
    <cellStyle name="Note 2 18 2 2 2" xfId="51739"/>
    <cellStyle name="Note 2 18 2 3" xfId="51740"/>
    <cellStyle name="Note 2 18 2 3 2" xfId="51741"/>
    <cellStyle name="Note 2 18 2 4" xfId="51742"/>
    <cellStyle name="Note 2 18 2 4 2" xfId="51743"/>
    <cellStyle name="Note 2 18 2 5" xfId="51744"/>
    <cellStyle name="Note 2 18 3" xfId="51745"/>
    <cellStyle name="Note 2 18 3 2" xfId="51746"/>
    <cellStyle name="Note 2 18 4" xfId="51736"/>
    <cellStyle name="Note 2 18_PORTFOLIO" xfId="59406"/>
    <cellStyle name="Note 2 19" xfId="22413"/>
    <cellStyle name="Note 2 19 2" xfId="51748"/>
    <cellStyle name="Note 2 19 2 2" xfId="51749"/>
    <cellStyle name="Note 2 19 3" xfId="51750"/>
    <cellStyle name="Note 2 19 3 2" xfId="51751"/>
    <cellStyle name="Note 2 19 4" xfId="51752"/>
    <cellStyle name="Note 2 19 4 2" xfId="51753"/>
    <cellStyle name="Note 2 19 5" xfId="51754"/>
    <cellStyle name="Note 2 19 6" xfId="51747"/>
    <cellStyle name="Note 2 19_PORTFOLIO" xfId="59407"/>
    <cellStyle name="Note 2 2" xfId="20405"/>
    <cellStyle name="Note 2 2 10" xfId="20406"/>
    <cellStyle name="Note 2 2 10 2" xfId="59408"/>
    <cellStyle name="Note 2 2 10 3" xfId="59409"/>
    <cellStyle name="Note 2 2 10 4" xfId="59410"/>
    <cellStyle name="Note 2 2 10 5" xfId="51755"/>
    <cellStyle name="Note 2 2 10_PORTFOLIO" xfId="59411"/>
    <cellStyle name="Note 2 2 11" xfId="51756"/>
    <cellStyle name="Note 2 2 11 2" xfId="51757"/>
    <cellStyle name="Note 2 2 11 2 2" xfId="51758"/>
    <cellStyle name="Note 2 2 11 3" xfId="51759"/>
    <cellStyle name="Note 2 2 11 3 2" xfId="51760"/>
    <cellStyle name="Note 2 2 11 4" xfId="51761"/>
    <cellStyle name="Note 2 2 11 4 2" xfId="51762"/>
    <cellStyle name="Note 2 2 11 5" xfId="51763"/>
    <cellStyle name="Note 2 2 11_PORTFOLIO" xfId="59412"/>
    <cellStyle name="Note 2 2 12" xfId="51764"/>
    <cellStyle name="Note 2 2 12 2" xfId="51765"/>
    <cellStyle name="Note 2 2 13" xfId="51766"/>
    <cellStyle name="Note 2 2 13 2" xfId="51767"/>
    <cellStyle name="Note 2 2 14" xfId="51768"/>
    <cellStyle name="Note 2 2 15" xfId="23187"/>
    <cellStyle name="Note 2 2 2" xfId="20407"/>
    <cellStyle name="Note 2 2 2 10" xfId="51769"/>
    <cellStyle name="Note 2 2 2 11" xfId="23998"/>
    <cellStyle name="Note 2 2 2 2" xfId="20408"/>
    <cellStyle name="Note 2 2 2 2 2" xfId="51770"/>
    <cellStyle name="Note 2 2 2 2 2 2" xfId="51771"/>
    <cellStyle name="Note 2 2 2 2 2 2 2" xfId="51772"/>
    <cellStyle name="Note 2 2 2 2 2 2 2 2" xfId="51773"/>
    <cellStyle name="Note 2 2 2 2 2 2 3" xfId="51774"/>
    <cellStyle name="Note 2 2 2 2 2 2 3 2" xfId="51775"/>
    <cellStyle name="Note 2 2 2 2 2 2 4" xfId="51776"/>
    <cellStyle name="Note 2 2 2 2 2 2 4 2" xfId="51777"/>
    <cellStyle name="Note 2 2 2 2 2 2 5" xfId="51778"/>
    <cellStyle name="Note 2 2 2 2 2 3" xfId="51779"/>
    <cellStyle name="Note 2 2 2 2 2 3 2" xfId="51780"/>
    <cellStyle name="Note 2 2 2 2 2 4" xfId="51781"/>
    <cellStyle name="Note 2 2 2 2 2 4 2" xfId="51782"/>
    <cellStyle name="Note 2 2 2 2 2 5" xfId="51783"/>
    <cellStyle name="Note 2 2 2 2 2_PORTFOLIO" xfId="59413"/>
    <cellStyle name="Note 2 2 2 2 3" xfId="51784"/>
    <cellStyle name="Note 2 2 2 2 3 2" xfId="59414"/>
    <cellStyle name="Note 2 2 2 2 3 3" xfId="59415"/>
    <cellStyle name="Note 2 2 2 2 3_PORTFOLIO" xfId="59416"/>
    <cellStyle name="Note 2 2 2 2 4" xfId="51785"/>
    <cellStyle name="Note 2 2 2 2 4 2" xfId="51786"/>
    <cellStyle name="Note 2 2 2 2 4 2 2" xfId="51787"/>
    <cellStyle name="Note 2 2 2 2 4 3" xfId="51788"/>
    <cellStyle name="Note 2 2 2 2 4 3 2" xfId="51789"/>
    <cellStyle name="Note 2 2 2 2 4 4" xfId="51790"/>
    <cellStyle name="Note 2 2 2 2 4 4 2" xfId="51791"/>
    <cellStyle name="Note 2 2 2 2 4 5" xfId="51792"/>
    <cellStyle name="Note 2 2 2 2 5" xfId="51793"/>
    <cellStyle name="Note 2 2 2 2 5 2" xfId="51794"/>
    <cellStyle name="Note 2 2 2 2 6" xfId="51795"/>
    <cellStyle name="Note 2 2 2 2 6 2" xfId="51796"/>
    <cellStyle name="Note 2 2 2 2 7" xfId="51797"/>
    <cellStyle name="Note 2 2 2 2 8" xfId="25640"/>
    <cellStyle name="Note 2 2 2 2_PORTFOLIO" xfId="59417"/>
    <cellStyle name="Note 2 2 2 3" xfId="20409"/>
    <cellStyle name="Note 2 2 2 3 2" xfId="51799"/>
    <cellStyle name="Note 2 2 2 3 2 2" xfId="51800"/>
    <cellStyle name="Note 2 2 2 3 2 2 2" xfId="51801"/>
    <cellStyle name="Note 2 2 2 3 2 3" xfId="51802"/>
    <cellStyle name="Note 2 2 2 3 2 3 2" xfId="51803"/>
    <cellStyle name="Note 2 2 2 3 2 4" xfId="51804"/>
    <cellStyle name="Note 2 2 2 3 2 4 2" xfId="51805"/>
    <cellStyle name="Note 2 2 2 3 2 5" xfId="51806"/>
    <cellStyle name="Note 2 2 2 3 2_PORTFOLIO" xfId="59418"/>
    <cellStyle name="Note 2 2 2 3 3" xfId="51807"/>
    <cellStyle name="Note 2 2 2 3 3 2" xfId="51808"/>
    <cellStyle name="Note 2 2 2 3 3_PORTFOLIO" xfId="59419"/>
    <cellStyle name="Note 2 2 2 3 4" xfId="51809"/>
    <cellStyle name="Note 2 2 2 3 4 2" xfId="51810"/>
    <cellStyle name="Note 2 2 2 3 5" xfId="51811"/>
    <cellStyle name="Note 2 2 2 3 6" xfId="51798"/>
    <cellStyle name="Note 2 2 2 3_PORTFOLIO" xfId="59420"/>
    <cellStyle name="Note 2 2 2 4" xfId="20410"/>
    <cellStyle name="Note 2 2 2 4 2" xfId="51813"/>
    <cellStyle name="Note 2 2 2 4 2 2" xfId="51814"/>
    <cellStyle name="Note 2 2 2 4 2 2 2" xfId="51815"/>
    <cellStyle name="Note 2 2 2 4 2 3" xfId="51816"/>
    <cellStyle name="Note 2 2 2 4 2 3 2" xfId="51817"/>
    <cellStyle name="Note 2 2 2 4 2 4" xfId="51818"/>
    <cellStyle name="Note 2 2 2 4 2 4 2" xfId="51819"/>
    <cellStyle name="Note 2 2 2 4 2 5" xfId="51820"/>
    <cellStyle name="Note 2 2 2 4 2_PORTFOLIO" xfId="59421"/>
    <cellStyle name="Note 2 2 2 4 3" xfId="51821"/>
    <cellStyle name="Note 2 2 2 4 3 2" xfId="51822"/>
    <cellStyle name="Note 2 2 2 4 3_PORTFOLIO" xfId="59422"/>
    <cellStyle name="Note 2 2 2 4 4" xfId="51823"/>
    <cellStyle name="Note 2 2 2 4 4 2" xfId="51824"/>
    <cellStyle name="Note 2 2 2 4 5" xfId="51825"/>
    <cellStyle name="Note 2 2 2 4 6" xfId="51812"/>
    <cellStyle name="Note 2 2 2 4_PORTFOLIO" xfId="59423"/>
    <cellStyle name="Note 2 2 2 5" xfId="20411"/>
    <cellStyle name="Note 2 2 2 5 2" xfId="51827"/>
    <cellStyle name="Note 2 2 2 5 2 2" xfId="51828"/>
    <cellStyle name="Note 2 2 2 5 2 2 2" xfId="51829"/>
    <cellStyle name="Note 2 2 2 5 2 3" xfId="51830"/>
    <cellStyle name="Note 2 2 2 5 2 3 2" xfId="51831"/>
    <cellStyle name="Note 2 2 2 5 2 4" xfId="51832"/>
    <cellStyle name="Note 2 2 2 5 2 4 2" xfId="51833"/>
    <cellStyle name="Note 2 2 2 5 2 5" xfId="51834"/>
    <cellStyle name="Note 2 2 2 5 3" xfId="51835"/>
    <cellStyle name="Note 2 2 2 5 3 2" xfId="51836"/>
    <cellStyle name="Note 2 2 2 5 4" xfId="51837"/>
    <cellStyle name="Note 2 2 2 5 4 2" xfId="51838"/>
    <cellStyle name="Note 2 2 2 5 5" xfId="51839"/>
    <cellStyle name="Note 2 2 2 5 6" xfId="51826"/>
    <cellStyle name="Note 2 2 2 5_PORTFOLIO" xfId="59424"/>
    <cellStyle name="Note 2 2 2 6" xfId="51840"/>
    <cellStyle name="Note 2 2 2 6 2" xfId="59425"/>
    <cellStyle name="Note 2 2 2 6 3" xfId="59426"/>
    <cellStyle name="Note 2 2 2 6_PORTFOLIO" xfId="59427"/>
    <cellStyle name="Note 2 2 2 7" xfId="51841"/>
    <cellStyle name="Note 2 2 2 7 2" xfId="51842"/>
    <cellStyle name="Note 2 2 2 7 2 2" xfId="51843"/>
    <cellStyle name="Note 2 2 2 7 3" xfId="51844"/>
    <cellStyle name="Note 2 2 2 7 3 2" xfId="51845"/>
    <cellStyle name="Note 2 2 2 7 4" xfId="51846"/>
    <cellStyle name="Note 2 2 2 7 4 2" xfId="51847"/>
    <cellStyle name="Note 2 2 2 7 5" xfId="51848"/>
    <cellStyle name="Note 2 2 2 8" xfId="51849"/>
    <cellStyle name="Note 2 2 2 8 2" xfId="51850"/>
    <cellStyle name="Note 2 2 2 9" xfId="51851"/>
    <cellStyle name="Note 2 2 2 9 2" xfId="51852"/>
    <cellStyle name="Note 2 2 2_PORTFOLIO" xfId="59428"/>
    <cellStyle name="Note 2 2 3" xfId="20412"/>
    <cellStyle name="Note 2 2 3 10" xfId="51853"/>
    <cellStyle name="Note 2 2 3 11" xfId="25641"/>
    <cellStyle name="Note 2 2 3 2" xfId="20413"/>
    <cellStyle name="Note 2 2 3 2 2" xfId="51855"/>
    <cellStyle name="Note 2 2 3 2 2 2" xfId="51856"/>
    <cellStyle name="Note 2 2 3 2 2 2 2" xfId="51857"/>
    <cellStyle name="Note 2 2 3 2 2 3" xfId="51858"/>
    <cellStyle name="Note 2 2 3 2 2 3 2" xfId="51859"/>
    <cellStyle name="Note 2 2 3 2 2 4" xfId="51860"/>
    <cellStyle name="Note 2 2 3 2 2 4 2" xfId="51861"/>
    <cellStyle name="Note 2 2 3 2 2 5" xfId="51862"/>
    <cellStyle name="Note 2 2 3 2 2_PORTFOLIO" xfId="59429"/>
    <cellStyle name="Note 2 2 3 2 3" xfId="51863"/>
    <cellStyle name="Note 2 2 3 2 3 2" xfId="51864"/>
    <cellStyle name="Note 2 2 3 2 3_PORTFOLIO" xfId="59430"/>
    <cellStyle name="Note 2 2 3 2 4" xfId="51865"/>
    <cellStyle name="Note 2 2 3 2 4 2" xfId="51866"/>
    <cellStyle name="Note 2 2 3 2 5" xfId="51867"/>
    <cellStyle name="Note 2 2 3 2 6" xfId="51854"/>
    <cellStyle name="Note 2 2 3 2_PORTFOLIO" xfId="59431"/>
    <cellStyle name="Note 2 2 3 3" xfId="20414"/>
    <cellStyle name="Note 2 2 3 3 2" xfId="51869"/>
    <cellStyle name="Note 2 2 3 3 2 2" xfId="51870"/>
    <cellStyle name="Note 2 2 3 3 2 2 2" xfId="51871"/>
    <cellStyle name="Note 2 2 3 3 2 3" xfId="51872"/>
    <cellStyle name="Note 2 2 3 3 2 3 2" xfId="51873"/>
    <cellStyle name="Note 2 2 3 3 2 4" xfId="51874"/>
    <cellStyle name="Note 2 2 3 3 2 4 2" xfId="51875"/>
    <cellStyle name="Note 2 2 3 3 2 5" xfId="51876"/>
    <cellStyle name="Note 2 2 3 3 2_PORTFOLIO" xfId="59432"/>
    <cellStyle name="Note 2 2 3 3 3" xfId="51877"/>
    <cellStyle name="Note 2 2 3 3 3 2" xfId="51878"/>
    <cellStyle name="Note 2 2 3 3 3_PORTFOLIO" xfId="59433"/>
    <cellStyle name="Note 2 2 3 3 4" xfId="51879"/>
    <cellStyle name="Note 2 2 3 3 4 2" xfId="51880"/>
    <cellStyle name="Note 2 2 3 3 5" xfId="51881"/>
    <cellStyle name="Note 2 2 3 3 6" xfId="51868"/>
    <cellStyle name="Note 2 2 3 3_PORTFOLIO" xfId="59434"/>
    <cellStyle name="Note 2 2 3 4" xfId="20415"/>
    <cellStyle name="Note 2 2 3 4 2" xfId="51883"/>
    <cellStyle name="Note 2 2 3 4 2 2" xfId="51884"/>
    <cellStyle name="Note 2 2 3 4 2 2 2" xfId="51885"/>
    <cellStyle name="Note 2 2 3 4 2 3" xfId="51886"/>
    <cellStyle name="Note 2 2 3 4 2 3 2" xfId="51887"/>
    <cellStyle name="Note 2 2 3 4 2 4" xfId="51888"/>
    <cellStyle name="Note 2 2 3 4 2 4 2" xfId="51889"/>
    <cellStyle name="Note 2 2 3 4 2 5" xfId="51890"/>
    <cellStyle name="Note 2 2 3 4 2_PORTFOLIO" xfId="59435"/>
    <cellStyle name="Note 2 2 3 4 3" xfId="51891"/>
    <cellStyle name="Note 2 2 3 4 3 2" xfId="51892"/>
    <cellStyle name="Note 2 2 3 4 3_PORTFOLIO" xfId="59436"/>
    <cellStyle name="Note 2 2 3 4 4" xfId="51893"/>
    <cellStyle name="Note 2 2 3 4 4 2" xfId="51894"/>
    <cellStyle name="Note 2 2 3 4 5" xfId="51895"/>
    <cellStyle name="Note 2 2 3 4 6" xfId="51882"/>
    <cellStyle name="Note 2 2 3 4_PORTFOLIO" xfId="59437"/>
    <cellStyle name="Note 2 2 3 5" xfId="20416"/>
    <cellStyle name="Note 2 2 3 5 2" xfId="51897"/>
    <cellStyle name="Note 2 2 3 5 2 2" xfId="51898"/>
    <cellStyle name="Note 2 2 3 5 2 2 2" xfId="51899"/>
    <cellStyle name="Note 2 2 3 5 2 3" xfId="51900"/>
    <cellStyle name="Note 2 2 3 5 2 3 2" xfId="51901"/>
    <cellStyle name="Note 2 2 3 5 2 4" xfId="51902"/>
    <cellStyle name="Note 2 2 3 5 2 4 2" xfId="51903"/>
    <cellStyle name="Note 2 2 3 5 2 5" xfId="51904"/>
    <cellStyle name="Note 2 2 3 5 3" xfId="51905"/>
    <cellStyle name="Note 2 2 3 5 3 2" xfId="51906"/>
    <cellStyle name="Note 2 2 3 5 4" xfId="51907"/>
    <cellStyle name="Note 2 2 3 5 4 2" xfId="51908"/>
    <cellStyle name="Note 2 2 3 5 5" xfId="51909"/>
    <cellStyle name="Note 2 2 3 5 6" xfId="51896"/>
    <cellStyle name="Note 2 2 3 5_PORTFOLIO" xfId="59438"/>
    <cellStyle name="Note 2 2 3 6" xfId="51910"/>
    <cellStyle name="Note 2 2 3 6 2" xfId="59439"/>
    <cellStyle name="Note 2 2 3 6 3" xfId="59440"/>
    <cellStyle name="Note 2 2 3 6_PORTFOLIO" xfId="59441"/>
    <cellStyle name="Note 2 2 3 7" xfId="51911"/>
    <cellStyle name="Note 2 2 3 7 2" xfId="51912"/>
    <cellStyle name="Note 2 2 3 7 2 2" xfId="51913"/>
    <cellStyle name="Note 2 2 3 7 3" xfId="51914"/>
    <cellStyle name="Note 2 2 3 7 3 2" xfId="51915"/>
    <cellStyle name="Note 2 2 3 7 4" xfId="51916"/>
    <cellStyle name="Note 2 2 3 7 4 2" xfId="51917"/>
    <cellStyle name="Note 2 2 3 7 5" xfId="51918"/>
    <cellStyle name="Note 2 2 3 8" xfId="51919"/>
    <cellStyle name="Note 2 2 3 8 2" xfId="51920"/>
    <cellStyle name="Note 2 2 3 9" xfId="51921"/>
    <cellStyle name="Note 2 2 3 9 2" xfId="51922"/>
    <cellStyle name="Note 2 2 3_PORTFOLIO" xfId="59442"/>
    <cellStyle name="Note 2 2 4" xfId="20417"/>
    <cellStyle name="Note 2 2 4 2" xfId="20418"/>
    <cellStyle name="Note 2 2 4 2 2" xfId="51925"/>
    <cellStyle name="Note 2 2 4 2 2 2" xfId="51926"/>
    <cellStyle name="Note 2 2 4 2 2 2 2" xfId="51927"/>
    <cellStyle name="Note 2 2 4 2 2 3" xfId="51928"/>
    <cellStyle name="Note 2 2 4 2 2 3 2" xfId="51929"/>
    <cellStyle name="Note 2 2 4 2 2 4" xfId="51930"/>
    <cellStyle name="Note 2 2 4 2 2 4 2" xfId="51931"/>
    <cellStyle name="Note 2 2 4 2 2 5" xfId="51932"/>
    <cellStyle name="Note 2 2 4 2 2_PORTFOLIO" xfId="59443"/>
    <cellStyle name="Note 2 2 4 2 3" xfId="51933"/>
    <cellStyle name="Note 2 2 4 2 3 2" xfId="51934"/>
    <cellStyle name="Note 2 2 4 2 3_PORTFOLIO" xfId="59444"/>
    <cellStyle name="Note 2 2 4 2 4" xfId="51935"/>
    <cellStyle name="Note 2 2 4 2 4 2" xfId="51936"/>
    <cellStyle name="Note 2 2 4 2 5" xfId="51937"/>
    <cellStyle name="Note 2 2 4 2 6" xfId="51924"/>
    <cellStyle name="Note 2 2 4 2_PORTFOLIO" xfId="59445"/>
    <cellStyle name="Note 2 2 4 3" xfId="20419"/>
    <cellStyle name="Note 2 2 4 3 2" xfId="51939"/>
    <cellStyle name="Note 2 2 4 3 2 2" xfId="51940"/>
    <cellStyle name="Note 2 2 4 3 2 2 2" xfId="51941"/>
    <cellStyle name="Note 2 2 4 3 2 3" xfId="51942"/>
    <cellStyle name="Note 2 2 4 3 2 3 2" xfId="51943"/>
    <cellStyle name="Note 2 2 4 3 2 4" xfId="51944"/>
    <cellStyle name="Note 2 2 4 3 2 4 2" xfId="51945"/>
    <cellStyle name="Note 2 2 4 3 2 5" xfId="51946"/>
    <cellStyle name="Note 2 2 4 3 2_PORTFOLIO" xfId="59446"/>
    <cellStyle name="Note 2 2 4 3 3" xfId="51947"/>
    <cellStyle name="Note 2 2 4 3 3 2" xfId="51948"/>
    <cellStyle name="Note 2 2 4 3 3_PORTFOLIO" xfId="59447"/>
    <cellStyle name="Note 2 2 4 3 4" xfId="51949"/>
    <cellStyle name="Note 2 2 4 3 4 2" xfId="51950"/>
    <cellStyle name="Note 2 2 4 3 5" xfId="51951"/>
    <cellStyle name="Note 2 2 4 3 6" xfId="51938"/>
    <cellStyle name="Note 2 2 4 3_PORTFOLIO" xfId="59448"/>
    <cellStyle name="Note 2 2 4 4" xfId="20420"/>
    <cellStyle name="Note 2 2 4 4 2" xfId="51953"/>
    <cellStyle name="Note 2 2 4 4 2 2" xfId="51954"/>
    <cellStyle name="Note 2 2 4 4 2 2 2" xfId="51955"/>
    <cellStyle name="Note 2 2 4 4 2 3" xfId="51956"/>
    <cellStyle name="Note 2 2 4 4 2 3 2" xfId="51957"/>
    <cellStyle name="Note 2 2 4 4 2 4" xfId="51958"/>
    <cellStyle name="Note 2 2 4 4 2 4 2" xfId="51959"/>
    <cellStyle name="Note 2 2 4 4 2 5" xfId="51960"/>
    <cellStyle name="Note 2 2 4 4 2_PORTFOLIO" xfId="59449"/>
    <cellStyle name="Note 2 2 4 4 3" xfId="51961"/>
    <cellStyle name="Note 2 2 4 4 3 2" xfId="51962"/>
    <cellStyle name="Note 2 2 4 4 3_PORTFOLIO" xfId="59450"/>
    <cellStyle name="Note 2 2 4 4 4" xfId="51963"/>
    <cellStyle name="Note 2 2 4 4 4 2" xfId="51964"/>
    <cellStyle name="Note 2 2 4 4 5" xfId="51965"/>
    <cellStyle name="Note 2 2 4 4 6" xfId="51952"/>
    <cellStyle name="Note 2 2 4 4_PORTFOLIO" xfId="59451"/>
    <cellStyle name="Note 2 2 4 5" xfId="51966"/>
    <cellStyle name="Note 2 2 4 5 2" xfId="51967"/>
    <cellStyle name="Note 2 2 4 5 2 2" xfId="51968"/>
    <cellStyle name="Note 2 2 4 5 3" xfId="51969"/>
    <cellStyle name="Note 2 2 4 5 3 2" xfId="51970"/>
    <cellStyle name="Note 2 2 4 5 4" xfId="51971"/>
    <cellStyle name="Note 2 2 4 5 4 2" xfId="51972"/>
    <cellStyle name="Note 2 2 4 5 5" xfId="51973"/>
    <cellStyle name="Note 2 2 4 5_PORTFOLIO" xfId="59452"/>
    <cellStyle name="Note 2 2 4 6" xfId="51974"/>
    <cellStyle name="Note 2 2 4 6 2" xfId="51975"/>
    <cellStyle name="Note 2 2 4 6_PORTFOLIO" xfId="59453"/>
    <cellStyle name="Note 2 2 4 7" xfId="51976"/>
    <cellStyle name="Note 2 2 4 7 2" xfId="51977"/>
    <cellStyle name="Note 2 2 4 8" xfId="51978"/>
    <cellStyle name="Note 2 2 4 9" xfId="51923"/>
    <cellStyle name="Note 2 2 4_PORTFOLIO" xfId="59454"/>
    <cellStyle name="Note 2 2 5" xfId="20421"/>
    <cellStyle name="Note 2 2 5 2" xfId="20422"/>
    <cellStyle name="Note 2 2 5 2 2" xfId="51981"/>
    <cellStyle name="Note 2 2 5 2 2 2" xfId="51982"/>
    <cellStyle name="Note 2 2 5 2 2 2 2" xfId="51983"/>
    <cellStyle name="Note 2 2 5 2 2 3" xfId="51984"/>
    <cellStyle name="Note 2 2 5 2 2 3 2" xfId="51985"/>
    <cellStyle name="Note 2 2 5 2 2 4" xfId="51986"/>
    <cellStyle name="Note 2 2 5 2 2 4 2" xfId="51987"/>
    <cellStyle name="Note 2 2 5 2 2 5" xfId="51988"/>
    <cellStyle name="Note 2 2 5 2 2_PORTFOLIO" xfId="59455"/>
    <cellStyle name="Note 2 2 5 2 3" xfId="51989"/>
    <cellStyle name="Note 2 2 5 2 3 2" xfId="51990"/>
    <cellStyle name="Note 2 2 5 2 3_PORTFOLIO" xfId="59456"/>
    <cellStyle name="Note 2 2 5 2 4" xfId="51991"/>
    <cellStyle name="Note 2 2 5 2 4 2" xfId="51992"/>
    <cellStyle name="Note 2 2 5 2 5" xfId="51993"/>
    <cellStyle name="Note 2 2 5 2 6" xfId="51980"/>
    <cellStyle name="Note 2 2 5 2_PORTFOLIO" xfId="59457"/>
    <cellStyle name="Note 2 2 5 3" xfId="20423"/>
    <cellStyle name="Note 2 2 5 3 2" xfId="51995"/>
    <cellStyle name="Note 2 2 5 3 2 2" xfId="51996"/>
    <cellStyle name="Note 2 2 5 3 2 2 2" xfId="51997"/>
    <cellStyle name="Note 2 2 5 3 2 3" xfId="51998"/>
    <cellStyle name="Note 2 2 5 3 2 3 2" xfId="51999"/>
    <cellStyle name="Note 2 2 5 3 2 4" xfId="52000"/>
    <cellStyle name="Note 2 2 5 3 2 4 2" xfId="52001"/>
    <cellStyle name="Note 2 2 5 3 2 5" xfId="52002"/>
    <cellStyle name="Note 2 2 5 3 2_PORTFOLIO" xfId="59458"/>
    <cellStyle name="Note 2 2 5 3 3" xfId="52003"/>
    <cellStyle name="Note 2 2 5 3 3 2" xfId="52004"/>
    <cellStyle name="Note 2 2 5 3 3_PORTFOLIO" xfId="59459"/>
    <cellStyle name="Note 2 2 5 3 4" xfId="52005"/>
    <cellStyle name="Note 2 2 5 3 4 2" xfId="52006"/>
    <cellStyle name="Note 2 2 5 3 5" xfId="52007"/>
    <cellStyle name="Note 2 2 5 3 6" xfId="51994"/>
    <cellStyle name="Note 2 2 5 3_PORTFOLIO" xfId="59460"/>
    <cellStyle name="Note 2 2 5 4" xfId="20424"/>
    <cellStyle name="Note 2 2 5 4 2" xfId="52009"/>
    <cellStyle name="Note 2 2 5 4 2 2" xfId="52010"/>
    <cellStyle name="Note 2 2 5 4 2 2 2" xfId="52011"/>
    <cellStyle name="Note 2 2 5 4 2 3" xfId="52012"/>
    <cellStyle name="Note 2 2 5 4 2 3 2" xfId="52013"/>
    <cellStyle name="Note 2 2 5 4 2 4" xfId="52014"/>
    <cellStyle name="Note 2 2 5 4 2 4 2" xfId="52015"/>
    <cellStyle name="Note 2 2 5 4 2 5" xfId="52016"/>
    <cellStyle name="Note 2 2 5 4 2_PORTFOLIO" xfId="59461"/>
    <cellStyle name="Note 2 2 5 4 3" xfId="52017"/>
    <cellStyle name="Note 2 2 5 4 3 2" xfId="52018"/>
    <cellStyle name="Note 2 2 5 4 3_PORTFOLIO" xfId="59462"/>
    <cellStyle name="Note 2 2 5 4 4" xfId="52019"/>
    <cellStyle name="Note 2 2 5 4 4 2" xfId="52020"/>
    <cellStyle name="Note 2 2 5 4 5" xfId="52021"/>
    <cellStyle name="Note 2 2 5 4 6" xfId="52008"/>
    <cellStyle name="Note 2 2 5 4_PORTFOLIO" xfId="59463"/>
    <cellStyle name="Note 2 2 5 5" xfId="52022"/>
    <cellStyle name="Note 2 2 5 5 2" xfId="52023"/>
    <cellStyle name="Note 2 2 5 5 2 2" xfId="52024"/>
    <cellStyle name="Note 2 2 5 5 3" xfId="52025"/>
    <cellStyle name="Note 2 2 5 5 3 2" xfId="52026"/>
    <cellStyle name="Note 2 2 5 5 4" xfId="52027"/>
    <cellStyle name="Note 2 2 5 5 4 2" xfId="52028"/>
    <cellStyle name="Note 2 2 5 5 5" xfId="52029"/>
    <cellStyle name="Note 2 2 5 5_PORTFOLIO" xfId="59464"/>
    <cellStyle name="Note 2 2 5 6" xfId="52030"/>
    <cellStyle name="Note 2 2 5 6 2" xfId="52031"/>
    <cellStyle name="Note 2 2 5 6_PORTFOLIO" xfId="59465"/>
    <cellStyle name="Note 2 2 5 7" xfId="52032"/>
    <cellStyle name="Note 2 2 5 7 2" xfId="52033"/>
    <cellStyle name="Note 2 2 5 8" xfId="52034"/>
    <cellStyle name="Note 2 2 5 9" xfId="51979"/>
    <cellStyle name="Note 2 2 5_PORTFOLIO" xfId="59466"/>
    <cellStyle name="Note 2 2 6" xfId="20425"/>
    <cellStyle name="Note 2 2 6 2" xfId="52036"/>
    <cellStyle name="Note 2 2 6 2 2" xfId="52037"/>
    <cellStyle name="Note 2 2 6 2 2 2" xfId="52038"/>
    <cellStyle name="Note 2 2 6 2 3" xfId="52039"/>
    <cellStyle name="Note 2 2 6 2 3 2" xfId="52040"/>
    <cellStyle name="Note 2 2 6 2 4" xfId="52041"/>
    <cellStyle name="Note 2 2 6 2 4 2" xfId="52042"/>
    <cellStyle name="Note 2 2 6 2 5" xfId="52043"/>
    <cellStyle name="Note 2 2 6 2_PORTFOLIO" xfId="59467"/>
    <cellStyle name="Note 2 2 6 3" xfId="52044"/>
    <cellStyle name="Note 2 2 6 3 2" xfId="52045"/>
    <cellStyle name="Note 2 2 6 3_PORTFOLIO" xfId="59468"/>
    <cellStyle name="Note 2 2 6 4" xfId="52046"/>
    <cellStyle name="Note 2 2 6 4 2" xfId="52047"/>
    <cellStyle name="Note 2 2 6 5" xfId="52048"/>
    <cellStyle name="Note 2 2 6 6" xfId="52035"/>
    <cellStyle name="Note 2 2 6_PORTFOLIO" xfId="59469"/>
    <cellStyle name="Note 2 2 7" xfId="20426"/>
    <cellStyle name="Note 2 2 7 2" xfId="52050"/>
    <cellStyle name="Note 2 2 7 2 2" xfId="52051"/>
    <cellStyle name="Note 2 2 7 2 2 2" xfId="52052"/>
    <cellStyle name="Note 2 2 7 2 3" xfId="52053"/>
    <cellStyle name="Note 2 2 7 2 3 2" xfId="52054"/>
    <cellStyle name="Note 2 2 7 2 4" xfId="52055"/>
    <cellStyle name="Note 2 2 7 2 4 2" xfId="52056"/>
    <cellStyle name="Note 2 2 7 2 5" xfId="52057"/>
    <cellStyle name="Note 2 2 7 2_PORTFOLIO" xfId="59470"/>
    <cellStyle name="Note 2 2 7 3" xfId="52058"/>
    <cellStyle name="Note 2 2 7 3 2" xfId="52059"/>
    <cellStyle name="Note 2 2 7 3_PORTFOLIO" xfId="59471"/>
    <cellStyle name="Note 2 2 7 4" xfId="52060"/>
    <cellStyle name="Note 2 2 7 4 2" xfId="52061"/>
    <cellStyle name="Note 2 2 7 5" xfId="52062"/>
    <cellStyle name="Note 2 2 7 6" xfId="52049"/>
    <cellStyle name="Note 2 2 7_PORTFOLIO" xfId="59472"/>
    <cellStyle name="Note 2 2 8" xfId="20427"/>
    <cellStyle name="Note 2 2 8 2" xfId="52064"/>
    <cellStyle name="Note 2 2 8 2 2" xfId="52065"/>
    <cellStyle name="Note 2 2 8 2 2 2" xfId="52066"/>
    <cellStyle name="Note 2 2 8 2 3" xfId="52067"/>
    <cellStyle name="Note 2 2 8 2 3 2" xfId="52068"/>
    <cellStyle name="Note 2 2 8 2 4" xfId="52069"/>
    <cellStyle name="Note 2 2 8 2 4 2" xfId="52070"/>
    <cellStyle name="Note 2 2 8 2 5" xfId="52071"/>
    <cellStyle name="Note 2 2 8 2_PORTFOLIO" xfId="59473"/>
    <cellStyle name="Note 2 2 8 3" xfId="52072"/>
    <cellStyle name="Note 2 2 8 3 2" xfId="52073"/>
    <cellStyle name="Note 2 2 8 3_PORTFOLIO" xfId="59474"/>
    <cellStyle name="Note 2 2 8 4" xfId="52074"/>
    <cellStyle name="Note 2 2 8 4 2" xfId="52075"/>
    <cellStyle name="Note 2 2 8 5" xfId="52076"/>
    <cellStyle name="Note 2 2 8 6" xfId="52063"/>
    <cellStyle name="Note 2 2 8_PORTFOLIO" xfId="59475"/>
    <cellStyle name="Note 2 2 9" xfId="20428"/>
    <cellStyle name="Note 2 2 9 2" xfId="52078"/>
    <cellStyle name="Note 2 2 9 2 2" xfId="52079"/>
    <cellStyle name="Note 2 2 9 2 2 2" xfId="52080"/>
    <cellStyle name="Note 2 2 9 2 3" xfId="52081"/>
    <cellStyle name="Note 2 2 9 2 3 2" xfId="52082"/>
    <cellStyle name="Note 2 2 9 2 4" xfId="52083"/>
    <cellStyle name="Note 2 2 9 2 4 2" xfId="52084"/>
    <cellStyle name="Note 2 2 9 2 5" xfId="52085"/>
    <cellStyle name="Note 2 2 9 2 6" xfId="58620"/>
    <cellStyle name="Note 2 2 9 2_PORTFOLIO" xfId="59476"/>
    <cellStyle name="Note 2 2 9 3" xfId="52086"/>
    <cellStyle name="Note 2 2 9 3 2" xfId="52087"/>
    <cellStyle name="Note 2 2 9 3_PORTFOLIO" xfId="59477"/>
    <cellStyle name="Note 2 2 9 4" xfId="52088"/>
    <cellStyle name="Note 2 2 9 4 2" xfId="52089"/>
    <cellStyle name="Note 2 2 9 5" xfId="52090"/>
    <cellStyle name="Note 2 2 9 6" xfId="52077"/>
    <cellStyle name="Note 2 2 9_PORTFOLIO" xfId="59478"/>
    <cellStyle name="Note 2 2_PORTFOLIO" xfId="59479"/>
    <cellStyle name="Note 2 20" xfId="22414"/>
    <cellStyle name="Note 2 20 2" xfId="52092"/>
    <cellStyle name="Note 2 20 3" xfId="52091"/>
    <cellStyle name="Note 2 21" xfId="22415"/>
    <cellStyle name="Note 2 21 2" xfId="52094"/>
    <cellStyle name="Note 2 21 3" xfId="52093"/>
    <cellStyle name="Note 2 22" xfId="22416"/>
    <cellStyle name="Note 2 22 2" xfId="52095"/>
    <cellStyle name="Note 2 23" xfId="22417"/>
    <cellStyle name="Note 2 24" xfId="22418"/>
    <cellStyle name="Note 2 25" xfId="22419"/>
    <cellStyle name="Note 2 26" xfId="22420"/>
    <cellStyle name="Note 2 27" xfId="22421"/>
    <cellStyle name="Note 2 28" xfId="22422"/>
    <cellStyle name="Note 2 29" xfId="22423"/>
    <cellStyle name="Note 2 3" xfId="20429"/>
    <cellStyle name="Note 2 3 10" xfId="52096"/>
    <cellStyle name="Note 2 3 11" xfId="23188"/>
    <cellStyle name="Note 2 3 12" xfId="22424"/>
    <cellStyle name="Note 2 3 2" xfId="20430"/>
    <cellStyle name="Note 2 3 2 2" xfId="25642"/>
    <cellStyle name="Note 2 3 2 2 2" xfId="52097"/>
    <cellStyle name="Note 2 3 2 2 2 2" xfId="52098"/>
    <cellStyle name="Note 2 3 2 2 2 3" xfId="52099"/>
    <cellStyle name="Note 2 3 2 2 2_PORTFOLIO" xfId="59480"/>
    <cellStyle name="Note 2 3 2 2 3" xfId="52100"/>
    <cellStyle name="Note 2 3 2 2 4" xfId="52101"/>
    <cellStyle name="Note 2 3 2 2_PORTFOLIO" xfId="59481"/>
    <cellStyle name="Note 2 3 2 3" xfId="52102"/>
    <cellStyle name="Note 2 3 2 3 2" xfId="52103"/>
    <cellStyle name="Note 2 3 2 3 2 2" xfId="52104"/>
    <cellStyle name="Note 2 3 2 3 2 2 2" xfId="52105"/>
    <cellStyle name="Note 2 3 2 3 2 3" xfId="52106"/>
    <cellStyle name="Note 2 3 2 3 2 3 2" xfId="52107"/>
    <cellStyle name="Note 2 3 2 3 2 4" xfId="52108"/>
    <cellStyle name="Note 2 3 2 3 2 4 2" xfId="52109"/>
    <cellStyle name="Note 2 3 2 3 2 5" xfId="52110"/>
    <cellStyle name="Note 2 3 2 3 3" xfId="52111"/>
    <cellStyle name="Note 2 3 2 3 3 2" xfId="52112"/>
    <cellStyle name="Note 2 3 2 3 4" xfId="52113"/>
    <cellStyle name="Note 2 3 2 3 4 2" xfId="52114"/>
    <cellStyle name="Note 2 3 2 3 5" xfId="52115"/>
    <cellStyle name="Note 2 3 2 3_PORTFOLIO" xfId="59482"/>
    <cellStyle name="Note 2 3 2 4" xfId="52116"/>
    <cellStyle name="Note 2 3 2 5" xfId="52117"/>
    <cellStyle name="Note 2 3 2 5 2" xfId="52118"/>
    <cellStyle name="Note 2 3 2 5 2 2" xfId="52119"/>
    <cellStyle name="Note 2 3 2 5 3" xfId="52120"/>
    <cellStyle name="Note 2 3 2 5 3 2" xfId="52121"/>
    <cellStyle name="Note 2 3 2 5 4" xfId="52122"/>
    <cellStyle name="Note 2 3 2 5 4 2" xfId="52123"/>
    <cellStyle name="Note 2 3 2 5 5" xfId="52124"/>
    <cellStyle name="Note 2 3 2 6" xfId="52125"/>
    <cellStyle name="Note 2 3 2 6 2" xfId="52126"/>
    <cellStyle name="Note 2 3 2 7" xfId="52127"/>
    <cellStyle name="Note 2 3 2 7 2" xfId="52128"/>
    <cellStyle name="Note 2 3 2 8" xfId="52129"/>
    <cellStyle name="Note 2 3 2 9" xfId="23999"/>
    <cellStyle name="Note 2 3 2_PORTFOLIO" xfId="59483"/>
    <cellStyle name="Note 2 3 3" xfId="20431"/>
    <cellStyle name="Note 2 3 3 2" xfId="52130"/>
    <cellStyle name="Note 2 3 3 2 2" xfId="52131"/>
    <cellStyle name="Note 2 3 3 2 2 2" xfId="52132"/>
    <cellStyle name="Note 2 3 3 2 2 2 2" xfId="52133"/>
    <cellStyle name="Note 2 3 3 2 2 3" xfId="52134"/>
    <cellStyle name="Note 2 3 3 2 2 3 2" xfId="52135"/>
    <cellStyle name="Note 2 3 3 2 2 4" xfId="52136"/>
    <cellStyle name="Note 2 3 3 2 2 4 2" xfId="52137"/>
    <cellStyle name="Note 2 3 3 2 2 5" xfId="52138"/>
    <cellStyle name="Note 2 3 3 2 3" xfId="52139"/>
    <cellStyle name="Note 2 3 3 2 3 2" xfId="52140"/>
    <cellStyle name="Note 2 3 3 2 4" xfId="52141"/>
    <cellStyle name="Note 2 3 3 2 4 2" xfId="52142"/>
    <cellStyle name="Note 2 3 3 2 5" xfId="52143"/>
    <cellStyle name="Note 2 3 3 2_PORTFOLIO" xfId="59484"/>
    <cellStyle name="Note 2 3 3 3" xfId="52144"/>
    <cellStyle name="Note 2 3 3 3 2" xfId="59485"/>
    <cellStyle name="Note 2 3 3 3 3" xfId="59486"/>
    <cellStyle name="Note 2 3 3 3_PORTFOLIO" xfId="59487"/>
    <cellStyle name="Note 2 3 3 4" xfId="52145"/>
    <cellStyle name="Note 2 3 3 4 2" xfId="52146"/>
    <cellStyle name="Note 2 3 3 4 2 2" xfId="52147"/>
    <cellStyle name="Note 2 3 3 4 3" xfId="52148"/>
    <cellStyle name="Note 2 3 3 4 3 2" xfId="52149"/>
    <cellStyle name="Note 2 3 3 4 4" xfId="52150"/>
    <cellStyle name="Note 2 3 3 4 4 2" xfId="52151"/>
    <cellStyle name="Note 2 3 3 4 5" xfId="52152"/>
    <cellStyle name="Note 2 3 3 5" xfId="52153"/>
    <cellStyle name="Note 2 3 3 5 2" xfId="52154"/>
    <cellStyle name="Note 2 3 3 6" xfId="52155"/>
    <cellStyle name="Note 2 3 3 6 2" xfId="52156"/>
    <cellStyle name="Note 2 3 3 7" xfId="52157"/>
    <cellStyle name="Note 2 3 3 8" xfId="25643"/>
    <cellStyle name="Note 2 3 3_PORTFOLIO" xfId="59488"/>
    <cellStyle name="Note 2 3 4" xfId="20432"/>
    <cellStyle name="Note 2 3 4 2" xfId="52159"/>
    <cellStyle name="Note 2 3 4 2 2" xfId="52160"/>
    <cellStyle name="Note 2 3 4 2 2 2" xfId="52161"/>
    <cellStyle name="Note 2 3 4 2 3" xfId="52162"/>
    <cellStyle name="Note 2 3 4 2 3 2" xfId="52163"/>
    <cellStyle name="Note 2 3 4 2 4" xfId="52164"/>
    <cellStyle name="Note 2 3 4 2 4 2" xfId="52165"/>
    <cellStyle name="Note 2 3 4 2 5" xfId="52166"/>
    <cellStyle name="Note 2 3 4 2_PORTFOLIO" xfId="59489"/>
    <cellStyle name="Note 2 3 4 3" xfId="52167"/>
    <cellStyle name="Note 2 3 4 3 2" xfId="52168"/>
    <cellStyle name="Note 2 3 4 3_PORTFOLIO" xfId="59490"/>
    <cellStyle name="Note 2 3 4 4" xfId="52169"/>
    <cellStyle name="Note 2 3 4 4 2" xfId="52170"/>
    <cellStyle name="Note 2 3 4 5" xfId="52171"/>
    <cellStyle name="Note 2 3 4 6" xfId="52158"/>
    <cellStyle name="Note 2 3 4_PORTFOLIO" xfId="59491"/>
    <cellStyle name="Note 2 3 5" xfId="20433"/>
    <cellStyle name="Note 2 3 5 2" xfId="52173"/>
    <cellStyle name="Note 2 3 5 2 2" xfId="52174"/>
    <cellStyle name="Note 2 3 5 2 2 2" xfId="52175"/>
    <cellStyle name="Note 2 3 5 2 3" xfId="52176"/>
    <cellStyle name="Note 2 3 5 2 3 2" xfId="52177"/>
    <cellStyle name="Note 2 3 5 2 4" xfId="52178"/>
    <cellStyle name="Note 2 3 5 2 4 2" xfId="52179"/>
    <cellStyle name="Note 2 3 5 2 5" xfId="52180"/>
    <cellStyle name="Note 2 3 5 3" xfId="52181"/>
    <cellStyle name="Note 2 3 5 3 2" xfId="52182"/>
    <cellStyle name="Note 2 3 5 4" xfId="52183"/>
    <cellStyle name="Note 2 3 5 4 2" xfId="52184"/>
    <cellStyle name="Note 2 3 5 5" xfId="52185"/>
    <cellStyle name="Note 2 3 5 6" xfId="52172"/>
    <cellStyle name="Note 2 3 5_PORTFOLIO" xfId="59492"/>
    <cellStyle name="Note 2 3 6" xfId="52186"/>
    <cellStyle name="Note 2 3 6 2" xfId="59493"/>
    <cellStyle name="Note 2 3 6 3" xfId="59494"/>
    <cellStyle name="Note 2 3 6_PORTFOLIO" xfId="59495"/>
    <cellStyle name="Note 2 3 7" xfId="52187"/>
    <cellStyle name="Note 2 3 7 2" xfId="52188"/>
    <cellStyle name="Note 2 3 7 2 2" xfId="52189"/>
    <cellStyle name="Note 2 3 7 3" xfId="52190"/>
    <cellStyle name="Note 2 3 7 3 2" xfId="52191"/>
    <cellStyle name="Note 2 3 7 4" xfId="52192"/>
    <cellStyle name="Note 2 3 7 4 2" xfId="52193"/>
    <cellStyle name="Note 2 3 7 5" xfId="52194"/>
    <cellStyle name="Note 2 3 8" xfId="52195"/>
    <cellStyle name="Note 2 3 8 2" xfId="52196"/>
    <cellStyle name="Note 2 3 9" xfId="52197"/>
    <cellStyle name="Note 2 3 9 2" xfId="52198"/>
    <cellStyle name="Note 2 3_PORTFOLIO" xfId="59496"/>
    <cellStyle name="Note 2 30" xfId="22425"/>
    <cellStyle name="Note 2 31" xfId="22426"/>
    <cellStyle name="Note 2 32" xfId="22427"/>
    <cellStyle name="Note 2 33" xfId="22428"/>
    <cellStyle name="Note 2 34" xfId="22429"/>
    <cellStyle name="Note 2 35" xfId="22430"/>
    <cellStyle name="Note 2 36" xfId="22431"/>
    <cellStyle name="Note 2 37" xfId="22432"/>
    <cellStyle name="Note 2 38" xfId="22433"/>
    <cellStyle name="Note 2 39" xfId="22434"/>
    <cellStyle name="Note 2 4" xfId="20434"/>
    <cellStyle name="Note 2 4 10" xfId="52199"/>
    <cellStyle name="Note 2 4 11" xfId="52200"/>
    <cellStyle name="Note 2 4 11 2" xfId="52201"/>
    <cellStyle name="Note 2 4 11 2 2" xfId="52202"/>
    <cellStyle name="Note 2 4 11 3" xfId="52203"/>
    <cellStyle name="Note 2 4 11 3 2" xfId="52204"/>
    <cellStyle name="Note 2 4 11 4" xfId="52205"/>
    <cellStyle name="Note 2 4 11 4 2" xfId="52206"/>
    <cellStyle name="Note 2 4 11 5" xfId="52207"/>
    <cellStyle name="Note 2 4 12" xfId="52208"/>
    <cellStyle name="Note 2 4 12 2" xfId="52209"/>
    <cellStyle name="Note 2 4 13" xfId="52210"/>
    <cellStyle name="Note 2 4 13 2" xfId="52211"/>
    <cellStyle name="Note 2 4 14" xfId="52212"/>
    <cellStyle name="Note 2 4 15" xfId="23189"/>
    <cellStyle name="Note 2 4 16" xfId="22435"/>
    <cellStyle name="Note 2 4 2" xfId="20435"/>
    <cellStyle name="Note 2 4 2 10" xfId="23190"/>
    <cellStyle name="Note 2 4 2 2" xfId="20436"/>
    <cellStyle name="Note 2 4 2 2 2" xfId="52213"/>
    <cellStyle name="Note 2 4 2 2 2 2" xfId="52214"/>
    <cellStyle name="Note 2 4 2 2 2 3" xfId="52215"/>
    <cellStyle name="Note 2 4 2 2 2_PORTFOLIO" xfId="59497"/>
    <cellStyle name="Note 2 4 2 2 3" xfId="52216"/>
    <cellStyle name="Note 2 4 2 2 4" xfId="52217"/>
    <cellStyle name="Note 2 4 2 2 5" xfId="24001"/>
    <cellStyle name="Note 2 4 2 2_PORTFOLIO" xfId="59498"/>
    <cellStyle name="Note 2 4 2 3" xfId="25644"/>
    <cellStyle name="Note 2 4 2 3 2" xfId="52218"/>
    <cellStyle name="Note 2 4 2 3 2 2" xfId="52219"/>
    <cellStyle name="Note 2 4 2 3 2 3" xfId="52220"/>
    <cellStyle name="Note 2 4 2 3 2_PORTFOLIO" xfId="59499"/>
    <cellStyle name="Note 2 4 2 3 3" xfId="52221"/>
    <cellStyle name="Note 2 4 2 3 4" xfId="52222"/>
    <cellStyle name="Note 2 4 2 3_PORTFOLIO" xfId="59500"/>
    <cellStyle name="Note 2 4 2 4" xfId="52223"/>
    <cellStyle name="Note 2 4 2 4 2" xfId="52224"/>
    <cellStyle name="Note 2 4 2 4 2 2" xfId="52225"/>
    <cellStyle name="Note 2 4 2 4 2 2 2" xfId="52226"/>
    <cellStyle name="Note 2 4 2 4 2 3" xfId="52227"/>
    <cellStyle name="Note 2 4 2 4 2 3 2" xfId="52228"/>
    <cellStyle name="Note 2 4 2 4 2 4" xfId="52229"/>
    <cellStyle name="Note 2 4 2 4 2 4 2" xfId="52230"/>
    <cellStyle name="Note 2 4 2 4 2 5" xfId="52231"/>
    <cellStyle name="Note 2 4 2 4 3" xfId="52232"/>
    <cellStyle name="Note 2 4 2 4 3 2" xfId="52233"/>
    <cellStyle name="Note 2 4 2 4 4" xfId="52234"/>
    <cellStyle name="Note 2 4 2 4 4 2" xfId="52235"/>
    <cellStyle name="Note 2 4 2 4 5" xfId="52236"/>
    <cellStyle name="Note 2 4 2 5" xfId="52237"/>
    <cellStyle name="Note 2 4 2 6" xfId="52238"/>
    <cellStyle name="Note 2 4 2 6 2" xfId="52239"/>
    <cellStyle name="Note 2 4 2 6 2 2" xfId="52240"/>
    <cellStyle name="Note 2 4 2 6 3" xfId="52241"/>
    <cellStyle name="Note 2 4 2 6 3 2" xfId="52242"/>
    <cellStyle name="Note 2 4 2 6 4" xfId="52243"/>
    <cellStyle name="Note 2 4 2 6 4 2" xfId="52244"/>
    <cellStyle name="Note 2 4 2 6 5" xfId="52245"/>
    <cellStyle name="Note 2 4 2 7" xfId="52246"/>
    <cellStyle name="Note 2 4 2 7 2" xfId="52247"/>
    <cellStyle name="Note 2 4 2 8" xfId="52248"/>
    <cellStyle name="Note 2 4 2 8 2" xfId="52249"/>
    <cellStyle name="Note 2 4 2 9" xfId="52250"/>
    <cellStyle name="Note 2 4 2_PORTFOLIO" xfId="59501"/>
    <cellStyle name="Note 2 4 3" xfId="20437"/>
    <cellStyle name="Note 2 4 3 10" xfId="23191"/>
    <cellStyle name="Note 2 4 3 2" xfId="20438"/>
    <cellStyle name="Note 2 4 3 2 2" xfId="52251"/>
    <cellStyle name="Note 2 4 3 2 2 2" xfId="52252"/>
    <cellStyle name="Note 2 4 3 2 2 3" xfId="52253"/>
    <cellStyle name="Note 2 4 3 2 2_PORTFOLIO" xfId="59502"/>
    <cellStyle name="Note 2 4 3 2 3" xfId="52254"/>
    <cellStyle name="Note 2 4 3 2 4" xfId="52255"/>
    <cellStyle name="Note 2 4 3 2 5" xfId="24002"/>
    <cellStyle name="Note 2 4 3 2_PORTFOLIO" xfId="59503"/>
    <cellStyle name="Note 2 4 3 3" xfId="25645"/>
    <cellStyle name="Note 2 4 3 3 2" xfId="52256"/>
    <cellStyle name="Note 2 4 3 3 2 2" xfId="52257"/>
    <cellStyle name="Note 2 4 3 3 2 3" xfId="52258"/>
    <cellStyle name="Note 2 4 3 3 2_PORTFOLIO" xfId="59504"/>
    <cellStyle name="Note 2 4 3 3 3" xfId="52259"/>
    <cellStyle name="Note 2 4 3 3 4" xfId="52260"/>
    <cellStyle name="Note 2 4 3 3_PORTFOLIO" xfId="59505"/>
    <cellStyle name="Note 2 4 3 4" xfId="52261"/>
    <cellStyle name="Note 2 4 3 4 2" xfId="52262"/>
    <cellStyle name="Note 2 4 3 4 2 2" xfId="52263"/>
    <cellStyle name="Note 2 4 3 4 2 2 2" xfId="52264"/>
    <cellStyle name="Note 2 4 3 4 2 3" xfId="52265"/>
    <cellStyle name="Note 2 4 3 4 2 3 2" xfId="52266"/>
    <cellStyle name="Note 2 4 3 4 2 4" xfId="52267"/>
    <cellStyle name="Note 2 4 3 4 2 4 2" xfId="52268"/>
    <cellStyle name="Note 2 4 3 4 2 5" xfId="52269"/>
    <cellStyle name="Note 2 4 3 4 3" xfId="52270"/>
    <cellStyle name="Note 2 4 3 4 3 2" xfId="52271"/>
    <cellStyle name="Note 2 4 3 4 4" xfId="52272"/>
    <cellStyle name="Note 2 4 3 4 4 2" xfId="52273"/>
    <cellStyle name="Note 2 4 3 4 5" xfId="52274"/>
    <cellStyle name="Note 2 4 3 5" xfId="52275"/>
    <cellStyle name="Note 2 4 3 6" xfId="52276"/>
    <cellStyle name="Note 2 4 3 6 2" xfId="52277"/>
    <cellStyle name="Note 2 4 3 6 2 2" xfId="52278"/>
    <cellStyle name="Note 2 4 3 6 3" xfId="52279"/>
    <cellStyle name="Note 2 4 3 6 3 2" xfId="52280"/>
    <cellStyle name="Note 2 4 3 6 4" xfId="52281"/>
    <cellStyle name="Note 2 4 3 6 4 2" xfId="52282"/>
    <cellStyle name="Note 2 4 3 6 5" xfId="52283"/>
    <cellStyle name="Note 2 4 3 7" xfId="52284"/>
    <cellStyle name="Note 2 4 3 7 2" xfId="52285"/>
    <cellStyle name="Note 2 4 3 8" xfId="52286"/>
    <cellStyle name="Note 2 4 3 8 2" xfId="52287"/>
    <cellStyle name="Note 2 4 3 9" xfId="52288"/>
    <cellStyle name="Note 2 4 3_PORTFOLIO" xfId="59506"/>
    <cellStyle name="Note 2 4 4" xfId="20439"/>
    <cellStyle name="Note 2 4 4 10" xfId="23192"/>
    <cellStyle name="Note 2 4 4 2" xfId="20440"/>
    <cellStyle name="Note 2 4 4 2 2" xfId="52289"/>
    <cellStyle name="Note 2 4 4 2 2 2" xfId="52290"/>
    <cellStyle name="Note 2 4 4 2 2 3" xfId="52291"/>
    <cellStyle name="Note 2 4 4 2 2_PORTFOLIO" xfId="59507"/>
    <cellStyle name="Note 2 4 4 2 3" xfId="52292"/>
    <cellStyle name="Note 2 4 4 2 4" xfId="52293"/>
    <cellStyle name="Note 2 4 4 2 5" xfId="24003"/>
    <cellStyle name="Note 2 4 4 2_PORTFOLIO" xfId="59508"/>
    <cellStyle name="Note 2 4 4 3" xfId="25646"/>
    <cellStyle name="Note 2 4 4 3 2" xfId="52294"/>
    <cellStyle name="Note 2 4 4 3 2 2" xfId="52295"/>
    <cellStyle name="Note 2 4 4 3 2 3" xfId="52296"/>
    <cellStyle name="Note 2 4 4 3 2_PORTFOLIO" xfId="59509"/>
    <cellStyle name="Note 2 4 4 3 3" xfId="52297"/>
    <cellStyle name="Note 2 4 4 3 4" xfId="52298"/>
    <cellStyle name="Note 2 4 4 3_PORTFOLIO" xfId="59510"/>
    <cellStyle name="Note 2 4 4 4" xfId="52299"/>
    <cellStyle name="Note 2 4 4 4 2" xfId="52300"/>
    <cellStyle name="Note 2 4 4 4 2 2" xfId="52301"/>
    <cellStyle name="Note 2 4 4 4 2 2 2" xfId="52302"/>
    <cellStyle name="Note 2 4 4 4 2 3" xfId="52303"/>
    <cellStyle name="Note 2 4 4 4 2 3 2" xfId="52304"/>
    <cellStyle name="Note 2 4 4 4 2 4" xfId="52305"/>
    <cellStyle name="Note 2 4 4 4 2 4 2" xfId="52306"/>
    <cellStyle name="Note 2 4 4 4 2 5" xfId="52307"/>
    <cellStyle name="Note 2 4 4 4 3" xfId="52308"/>
    <cellStyle name="Note 2 4 4 4 3 2" xfId="52309"/>
    <cellStyle name="Note 2 4 4 4 4" xfId="52310"/>
    <cellStyle name="Note 2 4 4 4 4 2" xfId="52311"/>
    <cellStyle name="Note 2 4 4 4 5" xfId="52312"/>
    <cellStyle name="Note 2 4 4 5" xfId="52313"/>
    <cellStyle name="Note 2 4 4 6" xfId="52314"/>
    <cellStyle name="Note 2 4 4 6 2" xfId="52315"/>
    <cellStyle name="Note 2 4 4 6 2 2" xfId="52316"/>
    <cellStyle name="Note 2 4 4 6 3" xfId="52317"/>
    <cellStyle name="Note 2 4 4 6 3 2" xfId="52318"/>
    <cellStyle name="Note 2 4 4 6 4" xfId="52319"/>
    <cellStyle name="Note 2 4 4 6 4 2" xfId="52320"/>
    <cellStyle name="Note 2 4 4 6 5" xfId="52321"/>
    <cellStyle name="Note 2 4 4 7" xfId="52322"/>
    <cellStyle name="Note 2 4 4 7 2" xfId="52323"/>
    <cellStyle name="Note 2 4 4 8" xfId="52324"/>
    <cellStyle name="Note 2 4 4 8 2" xfId="52325"/>
    <cellStyle name="Note 2 4 4 9" xfId="52326"/>
    <cellStyle name="Note 2 4 4_PORTFOLIO" xfId="59511"/>
    <cellStyle name="Note 2 4 5" xfId="20441"/>
    <cellStyle name="Note 2 4 5 2" xfId="24004"/>
    <cellStyle name="Note 2 4 5 2 2" xfId="52327"/>
    <cellStyle name="Note 2 4 5 2 2 2" xfId="52328"/>
    <cellStyle name="Note 2 4 5 2 2 3" xfId="52329"/>
    <cellStyle name="Note 2 4 5 2 3" xfId="52330"/>
    <cellStyle name="Note 2 4 5 2 4" xfId="52331"/>
    <cellStyle name="Note 2 4 5 2_PORTFOLIO" xfId="59512"/>
    <cellStyle name="Note 2 4 5 3" xfId="25647"/>
    <cellStyle name="Note 2 4 5 3 2" xfId="52332"/>
    <cellStyle name="Note 2 4 5 3 2 2" xfId="52333"/>
    <cellStyle name="Note 2 4 5 3 2 3" xfId="52334"/>
    <cellStyle name="Note 2 4 5 3 3" xfId="52335"/>
    <cellStyle name="Note 2 4 5 3 4" xfId="52336"/>
    <cellStyle name="Note 2 4 5 3_PORTFOLIO" xfId="59513"/>
    <cellStyle name="Note 2 4 5 4" xfId="52337"/>
    <cellStyle name="Note 2 4 5 4 2" xfId="52338"/>
    <cellStyle name="Note 2 4 5 4 3" xfId="52339"/>
    <cellStyle name="Note 2 4 5 5" xfId="52340"/>
    <cellStyle name="Note 2 4 5 6" xfId="52341"/>
    <cellStyle name="Note 2 4 5 7" xfId="23193"/>
    <cellStyle name="Note 2 4 5_PORTFOLIO" xfId="59514"/>
    <cellStyle name="Note 2 4 6" xfId="20442"/>
    <cellStyle name="Note 2 4 6 2" xfId="24005"/>
    <cellStyle name="Note 2 4 6 2 2" xfId="52342"/>
    <cellStyle name="Note 2 4 6 2 2 2" xfId="52343"/>
    <cellStyle name="Note 2 4 6 2 2 3" xfId="52344"/>
    <cellStyle name="Note 2 4 6 2 3" xfId="52345"/>
    <cellStyle name="Note 2 4 6 2 4" xfId="52346"/>
    <cellStyle name="Note 2 4 6 2_PORTFOLIO" xfId="59515"/>
    <cellStyle name="Note 2 4 6 3" xfId="25648"/>
    <cellStyle name="Note 2 4 6 3 2" xfId="52347"/>
    <cellStyle name="Note 2 4 6 3 2 2" xfId="52348"/>
    <cellStyle name="Note 2 4 6 3 2 3" xfId="52349"/>
    <cellStyle name="Note 2 4 6 3 3" xfId="52350"/>
    <cellStyle name="Note 2 4 6 3 4" xfId="52351"/>
    <cellStyle name="Note 2 4 6 4" xfId="52352"/>
    <cellStyle name="Note 2 4 6 4 2" xfId="52353"/>
    <cellStyle name="Note 2 4 6 4 3" xfId="52354"/>
    <cellStyle name="Note 2 4 6 5" xfId="52355"/>
    <cellStyle name="Note 2 4 6 6" xfId="52356"/>
    <cellStyle name="Note 2 4 6 7" xfId="23194"/>
    <cellStyle name="Note 2 4 6_PORTFOLIO" xfId="59516"/>
    <cellStyle name="Note 2 4 7" xfId="20443"/>
    <cellStyle name="Note 2 4 7 2" xfId="52357"/>
    <cellStyle name="Note 2 4 7 2 2" xfId="52358"/>
    <cellStyle name="Note 2 4 7 2 3" xfId="52359"/>
    <cellStyle name="Note 2 4 7 3" xfId="52360"/>
    <cellStyle name="Note 2 4 7 4" xfId="52361"/>
    <cellStyle name="Note 2 4 7 5" xfId="24000"/>
    <cellStyle name="Note 2 4 8" xfId="25649"/>
    <cellStyle name="Note 2 4 8 2" xfId="52362"/>
    <cellStyle name="Note 2 4 8 2 2" xfId="52363"/>
    <cellStyle name="Note 2 4 8 2 3" xfId="52364"/>
    <cellStyle name="Note 2 4 8 3" xfId="52365"/>
    <cellStyle name="Note 2 4 8 4" xfId="52366"/>
    <cellStyle name="Note 2 4 9" xfId="52367"/>
    <cellStyle name="Note 2 4 9 2" xfId="52368"/>
    <cellStyle name="Note 2 4 9 2 2" xfId="52369"/>
    <cellStyle name="Note 2 4 9 2 2 2" xfId="52370"/>
    <cellStyle name="Note 2 4 9 2 3" xfId="52371"/>
    <cellStyle name="Note 2 4 9 2 3 2" xfId="52372"/>
    <cellStyle name="Note 2 4 9 2 4" xfId="52373"/>
    <cellStyle name="Note 2 4 9 2 4 2" xfId="52374"/>
    <cellStyle name="Note 2 4 9 2 5" xfId="52375"/>
    <cellStyle name="Note 2 4 9 3" xfId="52376"/>
    <cellStyle name="Note 2 4 9 3 2" xfId="52377"/>
    <cellStyle name="Note 2 4 9 4" xfId="52378"/>
    <cellStyle name="Note 2 4 9 4 2" xfId="52379"/>
    <cellStyle name="Note 2 4 9 5" xfId="52380"/>
    <cellStyle name="Note 2 4_PORTFOLIO" xfId="59517"/>
    <cellStyle name="Note 2 40" xfId="22436"/>
    <cellStyle name="Note 2 41" xfId="22437"/>
    <cellStyle name="Note 2 42" xfId="22438"/>
    <cellStyle name="Note 2 43" xfId="22439"/>
    <cellStyle name="Note 2 44" xfId="22440"/>
    <cellStyle name="Note 2 45" xfId="22441"/>
    <cellStyle name="Note 2 46" xfId="22442"/>
    <cellStyle name="Note 2 47" xfId="22443"/>
    <cellStyle name="Note 2 48" xfId="22444"/>
    <cellStyle name="Note 2 49" xfId="22445"/>
    <cellStyle name="Note 2 5" xfId="20444"/>
    <cellStyle name="Note 2 5 10" xfId="52381"/>
    <cellStyle name="Note 2 5 11" xfId="52382"/>
    <cellStyle name="Note 2 5 11 2" xfId="52383"/>
    <cellStyle name="Note 2 5 11 2 2" xfId="52384"/>
    <cellStyle name="Note 2 5 11 3" xfId="52385"/>
    <cellStyle name="Note 2 5 11 3 2" xfId="52386"/>
    <cellStyle name="Note 2 5 11 4" xfId="52387"/>
    <cellStyle name="Note 2 5 11 4 2" xfId="52388"/>
    <cellStyle name="Note 2 5 11 5" xfId="52389"/>
    <cellStyle name="Note 2 5 12" xfId="52390"/>
    <cellStyle name="Note 2 5 12 2" xfId="52391"/>
    <cellStyle name="Note 2 5 13" xfId="52392"/>
    <cellStyle name="Note 2 5 13 2" xfId="52393"/>
    <cellStyle name="Note 2 5 14" xfId="52394"/>
    <cellStyle name="Note 2 5 15" xfId="23195"/>
    <cellStyle name="Note 2 5 16" xfId="22446"/>
    <cellStyle name="Note 2 5 2" xfId="20445"/>
    <cellStyle name="Note 2 5 2 10" xfId="23196"/>
    <cellStyle name="Note 2 5 2 2" xfId="20446"/>
    <cellStyle name="Note 2 5 2 2 2" xfId="52395"/>
    <cellStyle name="Note 2 5 2 2 2 2" xfId="52396"/>
    <cellStyle name="Note 2 5 2 2 2 3" xfId="52397"/>
    <cellStyle name="Note 2 5 2 2 2_PORTFOLIO" xfId="59518"/>
    <cellStyle name="Note 2 5 2 2 3" xfId="52398"/>
    <cellStyle name="Note 2 5 2 2 4" xfId="52399"/>
    <cellStyle name="Note 2 5 2 2 5" xfId="24007"/>
    <cellStyle name="Note 2 5 2 2_PORTFOLIO" xfId="59519"/>
    <cellStyle name="Note 2 5 2 3" xfId="25650"/>
    <cellStyle name="Note 2 5 2 3 2" xfId="52400"/>
    <cellStyle name="Note 2 5 2 3 2 2" xfId="52401"/>
    <cellStyle name="Note 2 5 2 3 2 3" xfId="52402"/>
    <cellStyle name="Note 2 5 2 3 2_PORTFOLIO" xfId="59520"/>
    <cellStyle name="Note 2 5 2 3 3" xfId="52403"/>
    <cellStyle name="Note 2 5 2 3 4" xfId="52404"/>
    <cellStyle name="Note 2 5 2 3_PORTFOLIO" xfId="59521"/>
    <cellStyle name="Note 2 5 2 4" xfId="52405"/>
    <cellStyle name="Note 2 5 2 4 2" xfId="52406"/>
    <cellStyle name="Note 2 5 2 4 2 2" xfId="52407"/>
    <cellStyle name="Note 2 5 2 4 2 2 2" xfId="52408"/>
    <cellStyle name="Note 2 5 2 4 2 3" xfId="52409"/>
    <cellStyle name="Note 2 5 2 4 2 3 2" xfId="52410"/>
    <cellStyle name="Note 2 5 2 4 2 4" xfId="52411"/>
    <cellStyle name="Note 2 5 2 4 2 4 2" xfId="52412"/>
    <cellStyle name="Note 2 5 2 4 2 5" xfId="52413"/>
    <cellStyle name="Note 2 5 2 4 3" xfId="52414"/>
    <cellStyle name="Note 2 5 2 4 3 2" xfId="52415"/>
    <cellStyle name="Note 2 5 2 4 4" xfId="52416"/>
    <cellStyle name="Note 2 5 2 4 4 2" xfId="52417"/>
    <cellStyle name="Note 2 5 2 4 5" xfId="52418"/>
    <cellStyle name="Note 2 5 2 5" xfId="52419"/>
    <cellStyle name="Note 2 5 2 6" xfId="52420"/>
    <cellStyle name="Note 2 5 2 6 2" xfId="52421"/>
    <cellStyle name="Note 2 5 2 6 2 2" xfId="52422"/>
    <cellStyle name="Note 2 5 2 6 3" xfId="52423"/>
    <cellStyle name="Note 2 5 2 6 3 2" xfId="52424"/>
    <cellStyle name="Note 2 5 2 6 4" xfId="52425"/>
    <cellStyle name="Note 2 5 2 6 4 2" xfId="52426"/>
    <cellStyle name="Note 2 5 2 6 5" xfId="52427"/>
    <cellStyle name="Note 2 5 2 7" xfId="52428"/>
    <cellStyle name="Note 2 5 2 7 2" xfId="52429"/>
    <cellStyle name="Note 2 5 2 8" xfId="52430"/>
    <cellStyle name="Note 2 5 2 8 2" xfId="52431"/>
    <cellStyle name="Note 2 5 2 9" xfId="52432"/>
    <cellStyle name="Note 2 5 2_PORTFOLIO" xfId="59522"/>
    <cellStyle name="Note 2 5 3" xfId="20447"/>
    <cellStyle name="Note 2 5 3 10" xfId="23197"/>
    <cellStyle name="Note 2 5 3 2" xfId="20448"/>
    <cellStyle name="Note 2 5 3 2 2" xfId="52433"/>
    <cellStyle name="Note 2 5 3 2 2 2" xfId="52434"/>
    <cellStyle name="Note 2 5 3 2 2 3" xfId="52435"/>
    <cellStyle name="Note 2 5 3 2 2_PORTFOLIO" xfId="59523"/>
    <cellStyle name="Note 2 5 3 2 3" xfId="52436"/>
    <cellStyle name="Note 2 5 3 2 4" xfId="52437"/>
    <cellStyle name="Note 2 5 3 2 5" xfId="24008"/>
    <cellStyle name="Note 2 5 3 2_PORTFOLIO" xfId="59524"/>
    <cellStyle name="Note 2 5 3 3" xfId="25651"/>
    <cellStyle name="Note 2 5 3 3 2" xfId="52438"/>
    <cellStyle name="Note 2 5 3 3 2 2" xfId="52439"/>
    <cellStyle name="Note 2 5 3 3 2 3" xfId="52440"/>
    <cellStyle name="Note 2 5 3 3 2_PORTFOLIO" xfId="59525"/>
    <cellStyle name="Note 2 5 3 3 3" xfId="52441"/>
    <cellStyle name="Note 2 5 3 3 4" xfId="52442"/>
    <cellStyle name="Note 2 5 3 3_PORTFOLIO" xfId="59526"/>
    <cellStyle name="Note 2 5 3 4" xfId="52443"/>
    <cellStyle name="Note 2 5 3 4 2" xfId="52444"/>
    <cellStyle name="Note 2 5 3 4 2 2" xfId="52445"/>
    <cellStyle name="Note 2 5 3 4 2 2 2" xfId="52446"/>
    <cellStyle name="Note 2 5 3 4 2 3" xfId="52447"/>
    <cellStyle name="Note 2 5 3 4 2 3 2" xfId="52448"/>
    <cellStyle name="Note 2 5 3 4 2 4" xfId="52449"/>
    <cellStyle name="Note 2 5 3 4 2 4 2" xfId="52450"/>
    <cellStyle name="Note 2 5 3 4 2 5" xfId="52451"/>
    <cellStyle name="Note 2 5 3 4 3" xfId="52452"/>
    <cellStyle name="Note 2 5 3 4 3 2" xfId="52453"/>
    <cellStyle name="Note 2 5 3 4 4" xfId="52454"/>
    <cellStyle name="Note 2 5 3 4 4 2" xfId="52455"/>
    <cellStyle name="Note 2 5 3 4 5" xfId="52456"/>
    <cellStyle name="Note 2 5 3 5" xfId="52457"/>
    <cellStyle name="Note 2 5 3 6" xfId="52458"/>
    <cellStyle name="Note 2 5 3 6 2" xfId="52459"/>
    <cellStyle name="Note 2 5 3 6 2 2" xfId="52460"/>
    <cellStyle name="Note 2 5 3 6 3" xfId="52461"/>
    <cellStyle name="Note 2 5 3 6 3 2" xfId="52462"/>
    <cellStyle name="Note 2 5 3 6 4" xfId="52463"/>
    <cellStyle name="Note 2 5 3 6 4 2" xfId="52464"/>
    <cellStyle name="Note 2 5 3 6 5" xfId="52465"/>
    <cellStyle name="Note 2 5 3 7" xfId="52466"/>
    <cellStyle name="Note 2 5 3 7 2" xfId="52467"/>
    <cellStyle name="Note 2 5 3 8" xfId="52468"/>
    <cellStyle name="Note 2 5 3 8 2" xfId="52469"/>
    <cellStyle name="Note 2 5 3 9" xfId="52470"/>
    <cellStyle name="Note 2 5 3_PORTFOLIO" xfId="59527"/>
    <cellStyle name="Note 2 5 4" xfId="20449"/>
    <cellStyle name="Note 2 5 4 10" xfId="23198"/>
    <cellStyle name="Note 2 5 4 2" xfId="20450"/>
    <cellStyle name="Note 2 5 4 2 2" xfId="52471"/>
    <cellStyle name="Note 2 5 4 2 2 2" xfId="52472"/>
    <cellStyle name="Note 2 5 4 2 2 3" xfId="52473"/>
    <cellStyle name="Note 2 5 4 2 2_PORTFOLIO" xfId="59528"/>
    <cellStyle name="Note 2 5 4 2 3" xfId="52474"/>
    <cellStyle name="Note 2 5 4 2 4" xfId="52475"/>
    <cellStyle name="Note 2 5 4 2 5" xfId="24009"/>
    <cellStyle name="Note 2 5 4 2_PORTFOLIO" xfId="59529"/>
    <cellStyle name="Note 2 5 4 3" xfId="25652"/>
    <cellStyle name="Note 2 5 4 3 2" xfId="52476"/>
    <cellStyle name="Note 2 5 4 3 2 2" xfId="52477"/>
    <cellStyle name="Note 2 5 4 3 2 3" xfId="52478"/>
    <cellStyle name="Note 2 5 4 3 2_PORTFOLIO" xfId="59530"/>
    <cellStyle name="Note 2 5 4 3 3" xfId="52479"/>
    <cellStyle name="Note 2 5 4 3 4" xfId="52480"/>
    <cellStyle name="Note 2 5 4 3_PORTFOLIO" xfId="59531"/>
    <cellStyle name="Note 2 5 4 4" xfId="52481"/>
    <cellStyle name="Note 2 5 4 4 2" xfId="52482"/>
    <cellStyle name="Note 2 5 4 4 2 2" xfId="52483"/>
    <cellStyle name="Note 2 5 4 4 2 2 2" xfId="52484"/>
    <cellStyle name="Note 2 5 4 4 2 3" xfId="52485"/>
    <cellStyle name="Note 2 5 4 4 2 3 2" xfId="52486"/>
    <cellStyle name="Note 2 5 4 4 2 4" xfId="52487"/>
    <cellStyle name="Note 2 5 4 4 2 4 2" xfId="52488"/>
    <cellStyle name="Note 2 5 4 4 2 5" xfId="52489"/>
    <cellStyle name="Note 2 5 4 4 3" xfId="52490"/>
    <cellStyle name="Note 2 5 4 4 3 2" xfId="52491"/>
    <cellStyle name="Note 2 5 4 4 4" xfId="52492"/>
    <cellStyle name="Note 2 5 4 4 4 2" xfId="52493"/>
    <cellStyle name="Note 2 5 4 4 5" xfId="52494"/>
    <cellStyle name="Note 2 5 4 5" xfId="52495"/>
    <cellStyle name="Note 2 5 4 6" xfId="52496"/>
    <cellStyle name="Note 2 5 4 6 2" xfId="52497"/>
    <cellStyle name="Note 2 5 4 6 2 2" xfId="52498"/>
    <cellStyle name="Note 2 5 4 6 3" xfId="52499"/>
    <cellStyle name="Note 2 5 4 6 3 2" xfId="52500"/>
    <cellStyle name="Note 2 5 4 6 4" xfId="52501"/>
    <cellStyle name="Note 2 5 4 6 4 2" xfId="52502"/>
    <cellStyle name="Note 2 5 4 6 5" xfId="52503"/>
    <cellStyle name="Note 2 5 4 7" xfId="52504"/>
    <cellStyle name="Note 2 5 4 7 2" xfId="52505"/>
    <cellStyle name="Note 2 5 4 8" xfId="52506"/>
    <cellStyle name="Note 2 5 4 8 2" xfId="52507"/>
    <cellStyle name="Note 2 5 4 9" xfId="52508"/>
    <cellStyle name="Note 2 5 4_PORTFOLIO" xfId="59532"/>
    <cellStyle name="Note 2 5 5" xfId="20451"/>
    <cellStyle name="Note 2 5 5 2" xfId="24010"/>
    <cellStyle name="Note 2 5 5 2 2" xfId="52509"/>
    <cellStyle name="Note 2 5 5 2 2 2" xfId="52510"/>
    <cellStyle name="Note 2 5 5 2 2 3" xfId="52511"/>
    <cellStyle name="Note 2 5 5 2 3" xfId="52512"/>
    <cellStyle name="Note 2 5 5 2 4" xfId="52513"/>
    <cellStyle name="Note 2 5 5 2_PORTFOLIO" xfId="59533"/>
    <cellStyle name="Note 2 5 5 3" xfId="25653"/>
    <cellStyle name="Note 2 5 5 3 2" xfId="52514"/>
    <cellStyle name="Note 2 5 5 3 2 2" xfId="52515"/>
    <cellStyle name="Note 2 5 5 3 2 3" xfId="52516"/>
    <cellStyle name="Note 2 5 5 3 3" xfId="52517"/>
    <cellStyle name="Note 2 5 5 3 4" xfId="52518"/>
    <cellStyle name="Note 2 5 5 3_PORTFOLIO" xfId="59534"/>
    <cellStyle name="Note 2 5 5 4" xfId="52519"/>
    <cellStyle name="Note 2 5 5 4 2" xfId="52520"/>
    <cellStyle name="Note 2 5 5 4 3" xfId="52521"/>
    <cellStyle name="Note 2 5 5 5" xfId="52522"/>
    <cellStyle name="Note 2 5 5 6" xfId="52523"/>
    <cellStyle name="Note 2 5 5 7" xfId="23199"/>
    <cellStyle name="Note 2 5 5_PORTFOLIO" xfId="59535"/>
    <cellStyle name="Note 2 5 6" xfId="20452"/>
    <cellStyle name="Note 2 5 6 2" xfId="24011"/>
    <cellStyle name="Note 2 5 6 2 2" xfId="52524"/>
    <cellStyle name="Note 2 5 6 2 2 2" xfId="52525"/>
    <cellStyle name="Note 2 5 6 2 2 3" xfId="52526"/>
    <cellStyle name="Note 2 5 6 2 3" xfId="52527"/>
    <cellStyle name="Note 2 5 6 2 4" xfId="52528"/>
    <cellStyle name="Note 2 5 6 2_PORTFOLIO" xfId="59536"/>
    <cellStyle name="Note 2 5 6 3" xfId="25654"/>
    <cellStyle name="Note 2 5 6 3 2" xfId="52529"/>
    <cellStyle name="Note 2 5 6 3 2 2" xfId="52530"/>
    <cellStyle name="Note 2 5 6 3 2 3" xfId="52531"/>
    <cellStyle name="Note 2 5 6 3 3" xfId="52532"/>
    <cellStyle name="Note 2 5 6 3 4" xfId="52533"/>
    <cellStyle name="Note 2 5 6 4" xfId="52534"/>
    <cellStyle name="Note 2 5 6 4 2" xfId="52535"/>
    <cellStyle name="Note 2 5 6 4 3" xfId="52536"/>
    <cellStyle name="Note 2 5 6 5" xfId="52537"/>
    <cellStyle name="Note 2 5 6 6" xfId="52538"/>
    <cellStyle name="Note 2 5 6 7" xfId="23200"/>
    <cellStyle name="Note 2 5 6_PORTFOLIO" xfId="59537"/>
    <cellStyle name="Note 2 5 7" xfId="20453"/>
    <cellStyle name="Note 2 5 7 2" xfId="52539"/>
    <cellStyle name="Note 2 5 7 2 2" xfId="52540"/>
    <cellStyle name="Note 2 5 7 2 3" xfId="52541"/>
    <cellStyle name="Note 2 5 7 3" xfId="52542"/>
    <cellStyle name="Note 2 5 7 4" xfId="52543"/>
    <cellStyle name="Note 2 5 7 5" xfId="24006"/>
    <cellStyle name="Note 2 5 8" xfId="25655"/>
    <cellStyle name="Note 2 5 8 2" xfId="52544"/>
    <cellStyle name="Note 2 5 8 2 2" xfId="52545"/>
    <cellStyle name="Note 2 5 8 2 3" xfId="52546"/>
    <cellStyle name="Note 2 5 8 3" xfId="52547"/>
    <cellStyle name="Note 2 5 8 4" xfId="52548"/>
    <cellStyle name="Note 2 5 9" xfId="52549"/>
    <cellStyle name="Note 2 5 9 2" xfId="52550"/>
    <cellStyle name="Note 2 5 9 2 2" xfId="52551"/>
    <cellStyle name="Note 2 5 9 2 2 2" xfId="52552"/>
    <cellStyle name="Note 2 5 9 2 3" xfId="52553"/>
    <cellStyle name="Note 2 5 9 2 3 2" xfId="52554"/>
    <cellStyle name="Note 2 5 9 2 4" xfId="52555"/>
    <cellStyle name="Note 2 5 9 2 4 2" xfId="52556"/>
    <cellStyle name="Note 2 5 9 2 5" xfId="52557"/>
    <cellStyle name="Note 2 5 9 3" xfId="52558"/>
    <cellStyle name="Note 2 5 9 3 2" xfId="52559"/>
    <cellStyle name="Note 2 5 9 4" xfId="52560"/>
    <cellStyle name="Note 2 5 9 4 2" xfId="52561"/>
    <cellStyle name="Note 2 5 9 5" xfId="52562"/>
    <cellStyle name="Note 2 5_PORTFOLIO" xfId="59538"/>
    <cellStyle name="Note 2 50" xfId="22447"/>
    <cellStyle name="Note 2 51" xfId="22448"/>
    <cellStyle name="Note 2 52" xfId="22449"/>
    <cellStyle name="Note 2 53" xfId="22450"/>
    <cellStyle name="Note 2 54" xfId="22451"/>
    <cellStyle name="Note 2 55" xfId="22452"/>
    <cellStyle name="Note 2 56" xfId="22453"/>
    <cellStyle name="Note 2 57" xfId="22454"/>
    <cellStyle name="Note 2 58" xfId="22455"/>
    <cellStyle name="Note 2 59" xfId="22456"/>
    <cellStyle name="Note 2 6" xfId="20454"/>
    <cellStyle name="Note 2 6 10" xfId="52563"/>
    <cellStyle name="Note 2 6 11" xfId="52564"/>
    <cellStyle name="Note 2 6 11 2" xfId="52565"/>
    <cellStyle name="Note 2 6 11 2 2" xfId="52566"/>
    <cellStyle name="Note 2 6 11 3" xfId="52567"/>
    <cellStyle name="Note 2 6 11 3 2" xfId="52568"/>
    <cellStyle name="Note 2 6 11 4" xfId="52569"/>
    <cellStyle name="Note 2 6 11 4 2" xfId="52570"/>
    <cellStyle name="Note 2 6 11 5" xfId="52571"/>
    <cellStyle name="Note 2 6 12" xfId="52572"/>
    <cellStyle name="Note 2 6 12 2" xfId="52573"/>
    <cellStyle name="Note 2 6 13" xfId="52574"/>
    <cellStyle name="Note 2 6 13 2" xfId="52575"/>
    <cellStyle name="Note 2 6 14" xfId="52576"/>
    <cellStyle name="Note 2 6 15" xfId="23201"/>
    <cellStyle name="Note 2 6 16" xfId="22457"/>
    <cellStyle name="Note 2 6 2" xfId="20455"/>
    <cellStyle name="Note 2 6 2 10" xfId="23202"/>
    <cellStyle name="Note 2 6 2 2" xfId="20456"/>
    <cellStyle name="Note 2 6 2 2 2" xfId="52577"/>
    <cellStyle name="Note 2 6 2 2 2 2" xfId="52578"/>
    <cellStyle name="Note 2 6 2 2 2 3" xfId="52579"/>
    <cellStyle name="Note 2 6 2 2 2_PORTFOLIO" xfId="59539"/>
    <cellStyle name="Note 2 6 2 2 3" xfId="52580"/>
    <cellStyle name="Note 2 6 2 2 4" xfId="52581"/>
    <cellStyle name="Note 2 6 2 2 5" xfId="24013"/>
    <cellStyle name="Note 2 6 2 2_PORTFOLIO" xfId="59540"/>
    <cellStyle name="Note 2 6 2 3" xfId="25656"/>
    <cellStyle name="Note 2 6 2 3 2" xfId="52582"/>
    <cellStyle name="Note 2 6 2 3 2 2" xfId="52583"/>
    <cellStyle name="Note 2 6 2 3 2 3" xfId="52584"/>
    <cellStyle name="Note 2 6 2 3 2_PORTFOLIO" xfId="59541"/>
    <cellStyle name="Note 2 6 2 3 3" xfId="52585"/>
    <cellStyle name="Note 2 6 2 3 4" xfId="52586"/>
    <cellStyle name="Note 2 6 2 3_PORTFOLIO" xfId="59542"/>
    <cellStyle name="Note 2 6 2 4" xfId="52587"/>
    <cellStyle name="Note 2 6 2 4 2" xfId="52588"/>
    <cellStyle name="Note 2 6 2 4 2 2" xfId="52589"/>
    <cellStyle name="Note 2 6 2 4 2 2 2" xfId="52590"/>
    <cellStyle name="Note 2 6 2 4 2 3" xfId="52591"/>
    <cellStyle name="Note 2 6 2 4 2 3 2" xfId="52592"/>
    <cellStyle name="Note 2 6 2 4 2 4" xfId="52593"/>
    <cellStyle name="Note 2 6 2 4 2 4 2" xfId="52594"/>
    <cellStyle name="Note 2 6 2 4 2 5" xfId="52595"/>
    <cellStyle name="Note 2 6 2 4 3" xfId="52596"/>
    <cellStyle name="Note 2 6 2 4 3 2" xfId="52597"/>
    <cellStyle name="Note 2 6 2 4 4" xfId="52598"/>
    <cellStyle name="Note 2 6 2 4 4 2" xfId="52599"/>
    <cellStyle name="Note 2 6 2 4 5" xfId="52600"/>
    <cellStyle name="Note 2 6 2 5" xfId="52601"/>
    <cellStyle name="Note 2 6 2 6" xfId="52602"/>
    <cellStyle name="Note 2 6 2 6 2" xfId="52603"/>
    <cellStyle name="Note 2 6 2 6 2 2" xfId="52604"/>
    <cellStyle name="Note 2 6 2 6 3" xfId="52605"/>
    <cellStyle name="Note 2 6 2 6 3 2" xfId="52606"/>
    <cellStyle name="Note 2 6 2 6 4" xfId="52607"/>
    <cellStyle name="Note 2 6 2 6 4 2" xfId="52608"/>
    <cellStyle name="Note 2 6 2 6 5" xfId="52609"/>
    <cellStyle name="Note 2 6 2 7" xfId="52610"/>
    <cellStyle name="Note 2 6 2 7 2" xfId="52611"/>
    <cellStyle name="Note 2 6 2 8" xfId="52612"/>
    <cellStyle name="Note 2 6 2 8 2" xfId="52613"/>
    <cellStyle name="Note 2 6 2 9" xfId="52614"/>
    <cellStyle name="Note 2 6 2_PORTFOLIO" xfId="59543"/>
    <cellStyle name="Note 2 6 3" xfId="20457"/>
    <cellStyle name="Note 2 6 3 10" xfId="23203"/>
    <cellStyle name="Note 2 6 3 2" xfId="20458"/>
    <cellStyle name="Note 2 6 3 2 2" xfId="52615"/>
    <cellStyle name="Note 2 6 3 2 2 2" xfId="52616"/>
    <cellStyle name="Note 2 6 3 2 2 3" xfId="52617"/>
    <cellStyle name="Note 2 6 3 2 2_PORTFOLIO" xfId="59544"/>
    <cellStyle name="Note 2 6 3 2 3" xfId="52618"/>
    <cellStyle name="Note 2 6 3 2 4" xfId="52619"/>
    <cellStyle name="Note 2 6 3 2 5" xfId="24014"/>
    <cellStyle name="Note 2 6 3 2_PORTFOLIO" xfId="59545"/>
    <cellStyle name="Note 2 6 3 3" xfId="25657"/>
    <cellStyle name="Note 2 6 3 3 2" xfId="52620"/>
    <cellStyle name="Note 2 6 3 3 2 2" xfId="52621"/>
    <cellStyle name="Note 2 6 3 3 2 3" xfId="52622"/>
    <cellStyle name="Note 2 6 3 3 2_PORTFOLIO" xfId="59546"/>
    <cellStyle name="Note 2 6 3 3 3" xfId="52623"/>
    <cellStyle name="Note 2 6 3 3 4" xfId="52624"/>
    <cellStyle name="Note 2 6 3 3_PORTFOLIO" xfId="59547"/>
    <cellStyle name="Note 2 6 3 4" xfId="52625"/>
    <cellStyle name="Note 2 6 3 4 2" xfId="52626"/>
    <cellStyle name="Note 2 6 3 4 2 2" xfId="52627"/>
    <cellStyle name="Note 2 6 3 4 2 2 2" xfId="52628"/>
    <cellStyle name="Note 2 6 3 4 2 3" xfId="52629"/>
    <cellStyle name="Note 2 6 3 4 2 3 2" xfId="52630"/>
    <cellStyle name="Note 2 6 3 4 2 4" xfId="52631"/>
    <cellStyle name="Note 2 6 3 4 2 4 2" xfId="52632"/>
    <cellStyle name="Note 2 6 3 4 2 5" xfId="52633"/>
    <cellStyle name="Note 2 6 3 4 3" xfId="52634"/>
    <cellStyle name="Note 2 6 3 4 3 2" xfId="52635"/>
    <cellStyle name="Note 2 6 3 4 4" xfId="52636"/>
    <cellStyle name="Note 2 6 3 4 4 2" xfId="52637"/>
    <cellStyle name="Note 2 6 3 4 5" xfId="52638"/>
    <cellStyle name="Note 2 6 3 5" xfId="52639"/>
    <cellStyle name="Note 2 6 3 6" xfId="52640"/>
    <cellStyle name="Note 2 6 3 6 2" xfId="52641"/>
    <cellStyle name="Note 2 6 3 6 2 2" xfId="52642"/>
    <cellStyle name="Note 2 6 3 6 3" xfId="52643"/>
    <cellStyle name="Note 2 6 3 6 3 2" xfId="52644"/>
    <cellStyle name="Note 2 6 3 6 4" xfId="52645"/>
    <cellStyle name="Note 2 6 3 6 4 2" xfId="52646"/>
    <cellStyle name="Note 2 6 3 6 5" xfId="52647"/>
    <cellStyle name="Note 2 6 3 7" xfId="52648"/>
    <cellStyle name="Note 2 6 3 7 2" xfId="52649"/>
    <cellStyle name="Note 2 6 3 8" xfId="52650"/>
    <cellStyle name="Note 2 6 3 8 2" xfId="52651"/>
    <cellStyle name="Note 2 6 3 9" xfId="52652"/>
    <cellStyle name="Note 2 6 3_PORTFOLIO" xfId="59548"/>
    <cellStyle name="Note 2 6 4" xfId="20459"/>
    <cellStyle name="Note 2 6 4 10" xfId="23204"/>
    <cellStyle name="Note 2 6 4 2" xfId="20460"/>
    <cellStyle name="Note 2 6 4 2 2" xfId="52653"/>
    <cellStyle name="Note 2 6 4 2 2 2" xfId="52654"/>
    <cellStyle name="Note 2 6 4 2 2 3" xfId="52655"/>
    <cellStyle name="Note 2 6 4 2 2_PORTFOLIO" xfId="59549"/>
    <cellStyle name="Note 2 6 4 2 3" xfId="52656"/>
    <cellStyle name="Note 2 6 4 2 4" xfId="52657"/>
    <cellStyle name="Note 2 6 4 2 5" xfId="24015"/>
    <cellStyle name="Note 2 6 4 2_PORTFOLIO" xfId="59550"/>
    <cellStyle name="Note 2 6 4 3" xfId="25658"/>
    <cellStyle name="Note 2 6 4 3 2" xfId="52658"/>
    <cellStyle name="Note 2 6 4 3 2 2" xfId="52659"/>
    <cellStyle name="Note 2 6 4 3 2 3" xfId="52660"/>
    <cellStyle name="Note 2 6 4 3 2_PORTFOLIO" xfId="59551"/>
    <cellStyle name="Note 2 6 4 3 3" xfId="52661"/>
    <cellStyle name="Note 2 6 4 3 4" xfId="52662"/>
    <cellStyle name="Note 2 6 4 3_PORTFOLIO" xfId="59552"/>
    <cellStyle name="Note 2 6 4 4" xfId="52663"/>
    <cellStyle name="Note 2 6 4 4 2" xfId="52664"/>
    <cellStyle name="Note 2 6 4 4 2 2" xfId="52665"/>
    <cellStyle name="Note 2 6 4 4 2 2 2" xfId="52666"/>
    <cellStyle name="Note 2 6 4 4 2 3" xfId="52667"/>
    <cellStyle name="Note 2 6 4 4 2 3 2" xfId="52668"/>
    <cellStyle name="Note 2 6 4 4 2 4" xfId="52669"/>
    <cellStyle name="Note 2 6 4 4 2 4 2" xfId="52670"/>
    <cellStyle name="Note 2 6 4 4 2 5" xfId="52671"/>
    <cellStyle name="Note 2 6 4 4 3" xfId="52672"/>
    <cellStyle name="Note 2 6 4 4 3 2" xfId="52673"/>
    <cellStyle name="Note 2 6 4 4 4" xfId="52674"/>
    <cellStyle name="Note 2 6 4 4 4 2" xfId="52675"/>
    <cellStyle name="Note 2 6 4 4 5" xfId="52676"/>
    <cellStyle name="Note 2 6 4 5" xfId="52677"/>
    <cellStyle name="Note 2 6 4 6" xfId="52678"/>
    <cellStyle name="Note 2 6 4 6 2" xfId="52679"/>
    <cellStyle name="Note 2 6 4 6 2 2" xfId="52680"/>
    <cellStyle name="Note 2 6 4 6 3" xfId="52681"/>
    <cellStyle name="Note 2 6 4 6 3 2" xfId="52682"/>
    <cellStyle name="Note 2 6 4 6 4" xfId="52683"/>
    <cellStyle name="Note 2 6 4 6 4 2" xfId="52684"/>
    <cellStyle name="Note 2 6 4 6 5" xfId="52685"/>
    <cellStyle name="Note 2 6 4 7" xfId="52686"/>
    <cellStyle name="Note 2 6 4 7 2" xfId="52687"/>
    <cellStyle name="Note 2 6 4 8" xfId="52688"/>
    <cellStyle name="Note 2 6 4 8 2" xfId="52689"/>
    <cellStyle name="Note 2 6 4 9" xfId="52690"/>
    <cellStyle name="Note 2 6 4_PORTFOLIO" xfId="59553"/>
    <cellStyle name="Note 2 6 5" xfId="20461"/>
    <cellStyle name="Note 2 6 5 2" xfId="24016"/>
    <cellStyle name="Note 2 6 5 2 2" xfId="52691"/>
    <cellStyle name="Note 2 6 5 2 2 2" xfId="52692"/>
    <cellStyle name="Note 2 6 5 2 2 3" xfId="52693"/>
    <cellStyle name="Note 2 6 5 2 3" xfId="52694"/>
    <cellStyle name="Note 2 6 5 2 4" xfId="52695"/>
    <cellStyle name="Note 2 6 5 2_PORTFOLIO" xfId="59554"/>
    <cellStyle name="Note 2 6 5 3" xfId="25659"/>
    <cellStyle name="Note 2 6 5 3 2" xfId="52696"/>
    <cellStyle name="Note 2 6 5 3 2 2" xfId="52697"/>
    <cellStyle name="Note 2 6 5 3 2 3" xfId="52698"/>
    <cellStyle name="Note 2 6 5 3 3" xfId="52699"/>
    <cellStyle name="Note 2 6 5 3 4" xfId="52700"/>
    <cellStyle name="Note 2 6 5 3_PORTFOLIO" xfId="59555"/>
    <cellStyle name="Note 2 6 5 4" xfId="52701"/>
    <cellStyle name="Note 2 6 5 4 2" xfId="52702"/>
    <cellStyle name="Note 2 6 5 4 3" xfId="52703"/>
    <cellStyle name="Note 2 6 5 5" xfId="52704"/>
    <cellStyle name="Note 2 6 5 6" xfId="52705"/>
    <cellStyle name="Note 2 6 5 7" xfId="23205"/>
    <cellStyle name="Note 2 6 5_PORTFOLIO" xfId="59556"/>
    <cellStyle name="Note 2 6 6" xfId="20462"/>
    <cellStyle name="Note 2 6 6 2" xfId="24017"/>
    <cellStyle name="Note 2 6 6 2 2" xfId="52706"/>
    <cellStyle name="Note 2 6 6 2 2 2" xfId="52707"/>
    <cellStyle name="Note 2 6 6 2 2 3" xfId="52708"/>
    <cellStyle name="Note 2 6 6 2 3" xfId="52709"/>
    <cellStyle name="Note 2 6 6 2 4" xfId="52710"/>
    <cellStyle name="Note 2 6 6 2_PORTFOLIO" xfId="59557"/>
    <cellStyle name="Note 2 6 6 3" xfId="25660"/>
    <cellStyle name="Note 2 6 6 3 2" xfId="52711"/>
    <cellStyle name="Note 2 6 6 3 2 2" xfId="52712"/>
    <cellStyle name="Note 2 6 6 3 2 3" xfId="52713"/>
    <cellStyle name="Note 2 6 6 3 3" xfId="52714"/>
    <cellStyle name="Note 2 6 6 3 4" xfId="52715"/>
    <cellStyle name="Note 2 6 6 4" xfId="52716"/>
    <cellStyle name="Note 2 6 6 4 2" xfId="52717"/>
    <cellStyle name="Note 2 6 6 4 3" xfId="52718"/>
    <cellStyle name="Note 2 6 6 5" xfId="52719"/>
    <cellStyle name="Note 2 6 6 6" xfId="52720"/>
    <cellStyle name="Note 2 6 6 7" xfId="23206"/>
    <cellStyle name="Note 2 6 6_PORTFOLIO" xfId="59558"/>
    <cellStyle name="Note 2 6 7" xfId="20463"/>
    <cellStyle name="Note 2 6 7 2" xfId="52721"/>
    <cellStyle name="Note 2 6 7 2 2" xfId="52722"/>
    <cellStyle name="Note 2 6 7 2 3" xfId="52723"/>
    <cellStyle name="Note 2 6 7 3" xfId="52724"/>
    <cellStyle name="Note 2 6 7 4" xfId="52725"/>
    <cellStyle name="Note 2 6 7 5" xfId="24012"/>
    <cellStyle name="Note 2 6 8" xfId="25661"/>
    <cellStyle name="Note 2 6 8 2" xfId="52726"/>
    <cellStyle name="Note 2 6 8 2 2" xfId="52727"/>
    <cellStyle name="Note 2 6 8 2 3" xfId="52728"/>
    <cellStyle name="Note 2 6 8 3" xfId="52729"/>
    <cellStyle name="Note 2 6 8 4" xfId="52730"/>
    <cellStyle name="Note 2 6 9" xfId="52731"/>
    <cellStyle name="Note 2 6 9 2" xfId="52732"/>
    <cellStyle name="Note 2 6 9 2 2" xfId="52733"/>
    <cellStyle name="Note 2 6 9 2 2 2" xfId="52734"/>
    <cellStyle name="Note 2 6 9 2 3" xfId="52735"/>
    <cellStyle name="Note 2 6 9 2 3 2" xfId="52736"/>
    <cellStyle name="Note 2 6 9 2 4" xfId="52737"/>
    <cellStyle name="Note 2 6 9 2 4 2" xfId="52738"/>
    <cellStyle name="Note 2 6 9 2 5" xfId="52739"/>
    <cellStyle name="Note 2 6 9 3" xfId="52740"/>
    <cellStyle name="Note 2 6 9 3 2" xfId="52741"/>
    <cellStyle name="Note 2 6 9 4" xfId="52742"/>
    <cellStyle name="Note 2 6 9 4 2" xfId="52743"/>
    <cellStyle name="Note 2 6 9 5" xfId="52744"/>
    <cellStyle name="Note 2 6_PORTFOLIO" xfId="59559"/>
    <cellStyle name="Note 2 60" xfId="22458"/>
    <cellStyle name="Note 2 61" xfId="22459"/>
    <cellStyle name="Note 2 62" xfId="22460"/>
    <cellStyle name="Note 2 63" xfId="22461"/>
    <cellStyle name="Note 2 64" xfId="22462"/>
    <cellStyle name="Note 2 65" xfId="22463"/>
    <cellStyle name="Note 2 66" xfId="22464"/>
    <cellStyle name="Note 2 67" xfId="22465"/>
    <cellStyle name="Note 2 68" xfId="22466"/>
    <cellStyle name="Note 2 69" xfId="22467"/>
    <cellStyle name="Note 2 7" xfId="20464"/>
    <cellStyle name="Note 2 7 10" xfId="52745"/>
    <cellStyle name="Note 2 7 11" xfId="52746"/>
    <cellStyle name="Note 2 7 11 2" xfId="52747"/>
    <cellStyle name="Note 2 7 11 2 2" xfId="52748"/>
    <cellStyle name="Note 2 7 11 3" xfId="52749"/>
    <cellStyle name="Note 2 7 11 3 2" xfId="52750"/>
    <cellStyle name="Note 2 7 11 4" xfId="52751"/>
    <cellStyle name="Note 2 7 11 4 2" xfId="52752"/>
    <cellStyle name="Note 2 7 11 5" xfId="52753"/>
    <cellStyle name="Note 2 7 12" xfId="52754"/>
    <cellStyle name="Note 2 7 12 2" xfId="52755"/>
    <cellStyle name="Note 2 7 13" xfId="52756"/>
    <cellStyle name="Note 2 7 13 2" xfId="52757"/>
    <cellStyle name="Note 2 7 14" xfId="52758"/>
    <cellStyle name="Note 2 7 15" xfId="23207"/>
    <cellStyle name="Note 2 7 16" xfId="22468"/>
    <cellStyle name="Note 2 7 2" xfId="20465"/>
    <cellStyle name="Note 2 7 2 10" xfId="23208"/>
    <cellStyle name="Note 2 7 2 2" xfId="20466"/>
    <cellStyle name="Note 2 7 2 2 2" xfId="52759"/>
    <cellStyle name="Note 2 7 2 2 2 2" xfId="52760"/>
    <cellStyle name="Note 2 7 2 2 2 3" xfId="52761"/>
    <cellStyle name="Note 2 7 2 2 2_PORTFOLIO" xfId="59560"/>
    <cellStyle name="Note 2 7 2 2 3" xfId="52762"/>
    <cellStyle name="Note 2 7 2 2 4" xfId="52763"/>
    <cellStyle name="Note 2 7 2 2 5" xfId="24019"/>
    <cellStyle name="Note 2 7 2 2_PORTFOLIO" xfId="59561"/>
    <cellStyle name="Note 2 7 2 3" xfId="25662"/>
    <cellStyle name="Note 2 7 2 3 2" xfId="52764"/>
    <cellStyle name="Note 2 7 2 3 2 2" xfId="52765"/>
    <cellStyle name="Note 2 7 2 3 2 3" xfId="52766"/>
    <cellStyle name="Note 2 7 2 3 2_PORTFOLIO" xfId="59562"/>
    <cellStyle name="Note 2 7 2 3 3" xfId="52767"/>
    <cellStyle name="Note 2 7 2 3 4" xfId="52768"/>
    <cellStyle name="Note 2 7 2 3_PORTFOLIO" xfId="59563"/>
    <cellStyle name="Note 2 7 2 4" xfId="52769"/>
    <cellStyle name="Note 2 7 2 4 2" xfId="52770"/>
    <cellStyle name="Note 2 7 2 4 2 2" xfId="52771"/>
    <cellStyle name="Note 2 7 2 4 2 2 2" xfId="52772"/>
    <cellStyle name="Note 2 7 2 4 2 3" xfId="52773"/>
    <cellStyle name="Note 2 7 2 4 2 3 2" xfId="52774"/>
    <cellStyle name="Note 2 7 2 4 2 4" xfId="52775"/>
    <cellStyle name="Note 2 7 2 4 2 4 2" xfId="52776"/>
    <cellStyle name="Note 2 7 2 4 2 5" xfId="52777"/>
    <cellStyle name="Note 2 7 2 4 3" xfId="52778"/>
    <cellStyle name="Note 2 7 2 4 3 2" xfId="52779"/>
    <cellStyle name="Note 2 7 2 4 4" xfId="52780"/>
    <cellStyle name="Note 2 7 2 4 4 2" xfId="52781"/>
    <cellStyle name="Note 2 7 2 4 5" xfId="52782"/>
    <cellStyle name="Note 2 7 2 5" xfId="52783"/>
    <cellStyle name="Note 2 7 2 6" xfId="52784"/>
    <cellStyle name="Note 2 7 2 6 2" xfId="52785"/>
    <cellStyle name="Note 2 7 2 6 2 2" xfId="52786"/>
    <cellStyle name="Note 2 7 2 6 3" xfId="52787"/>
    <cellStyle name="Note 2 7 2 6 3 2" xfId="52788"/>
    <cellStyle name="Note 2 7 2 6 4" xfId="52789"/>
    <cellStyle name="Note 2 7 2 6 4 2" xfId="52790"/>
    <cellStyle name="Note 2 7 2 6 5" xfId="52791"/>
    <cellStyle name="Note 2 7 2 7" xfId="52792"/>
    <cellStyle name="Note 2 7 2 7 2" xfId="52793"/>
    <cellStyle name="Note 2 7 2 8" xfId="52794"/>
    <cellStyle name="Note 2 7 2 8 2" xfId="52795"/>
    <cellStyle name="Note 2 7 2 9" xfId="52796"/>
    <cellStyle name="Note 2 7 2_PORTFOLIO" xfId="59564"/>
    <cellStyle name="Note 2 7 3" xfId="20467"/>
    <cellStyle name="Note 2 7 3 10" xfId="23209"/>
    <cellStyle name="Note 2 7 3 2" xfId="20468"/>
    <cellStyle name="Note 2 7 3 2 2" xfId="52797"/>
    <cellStyle name="Note 2 7 3 2 2 2" xfId="52798"/>
    <cellStyle name="Note 2 7 3 2 2 3" xfId="52799"/>
    <cellStyle name="Note 2 7 3 2 2_PORTFOLIO" xfId="59565"/>
    <cellStyle name="Note 2 7 3 2 3" xfId="52800"/>
    <cellStyle name="Note 2 7 3 2 4" xfId="52801"/>
    <cellStyle name="Note 2 7 3 2 5" xfId="24020"/>
    <cellStyle name="Note 2 7 3 2_PORTFOLIO" xfId="59566"/>
    <cellStyle name="Note 2 7 3 3" xfId="25663"/>
    <cellStyle name="Note 2 7 3 3 2" xfId="52802"/>
    <cellStyle name="Note 2 7 3 3 2 2" xfId="52803"/>
    <cellStyle name="Note 2 7 3 3 2 3" xfId="52804"/>
    <cellStyle name="Note 2 7 3 3 2_PORTFOLIO" xfId="59567"/>
    <cellStyle name="Note 2 7 3 3 3" xfId="52805"/>
    <cellStyle name="Note 2 7 3 3 4" xfId="52806"/>
    <cellStyle name="Note 2 7 3 3_PORTFOLIO" xfId="59568"/>
    <cellStyle name="Note 2 7 3 4" xfId="52807"/>
    <cellStyle name="Note 2 7 3 4 2" xfId="52808"/>
    <cellStyle name="Note 2 7 3 4 2 2" xfId="52809"/>
    <cellStyle name="Note 2 7 3 4 2 2 2" xfId="52810"/>
    <cellStyle name="Note 2 7 3 4 2 3" xfId="52811"/>
    <cellStyle name="Note 2 7 3 4 2 3 2" xfId="52812"/>
    <cellStyle name="Note 2 7 3 4 2 4" xfId="52813"/>
    <cellStyle name="Note 2 7 3 4 2 4 2" xfId="52814"/>
    <cellStyle name="Note 2 7 3 4 2 5" xfId="52815"/>
    <cellStyle name="Note 2 7 3 4 3" xfId="52816"/>
    <cellStyle name="Note 2 7 3 4 3 2" xfId="52817"/>
    <cellStyle name="Note 2 7 3 4 4" xfId="52818"/>
    <cellStyle name="Note 2 7 3 4 4 2" xfId="52819"/>
    <cellStyle name="Note 2 7 3 4 5" xfId="52820"/>
    <cellStyle name="Note 2 7 3 5" xfId="52821"/>
    <cellStyle name="Note 2 7 3 6" xfId="52822"/>
    <cellStyle name="Note 2 7 3 6 2" xfId="52823"/>
    <cellStyle name="Note 2 7 3 6 2 2" xfId="52824"/>
    <cellStyle name="Note 2 7 3 6 3" xfId="52825"/>
    <cellStyle name="Note 2 7 3 6 3 2" xfId="52826"/>
    <cellStyle name="Note 2 7 3 6 4" xfId="52827"/>
    <cellStyle name="Note 2 7 3 6 4 2" xfId="52828"/>
    <cellStyle name="Note 2 7 3 6 5" xfId="52829"/>
    <cellStyle name="Note 2 7 3 7" xfId="52830"/>
    <cellStyle name="Note 2 7 3 7 2" xfId="52831"/>
    <cellStyle name="Note 2 7 3 8" xfId="52832"/>
    <cellStyle name="Note 2 7 3 8 2" xfId="52833"/>
    <cellStyle name="Note 2 7 3 9" xfId="52834"/>
    <cellStyle name="Note 2 7 3_PORTFOLIO" xfId="59569"/>
    <cellStyle name="Note 2 7 4" xfId="20469"/>
    <cellStyle name="Note 2 7 4 10" xfId="23210"/>
    <cellStyle name="Note 2 7 4 2" xfId="20470"/>
    <cellStyle name="Note 2 7 4 2 2" xfId="52835"/>
    <cellStyle name="Note 2 7 4 2 2 2" xfId="52836"/>
    <cellStyle name="Note 2 7 4 2 2 3" xfId="52837"/>
    <cellStyle name="Note 2 7 4 2 2_PORTFOLIO" xfId="59570"/>
    <cellStyle name="Note 2 7 4 2 3" xfId="52838"/>
    <cellStyle name="Note 2 7 4 2 4" xfId="52839"/>
    <cellStyle name="Note 2 7 4 2 5" xfId="24021"/>
    <cellStyle name="Note 2 7 4 2_PORTFOLIO" xfId="59571"/>
    <cellStyle name="Note 2 7 4 3" xfId="25664"/>
    <cellStyle name="Note 2 7 4 3 2" xfId="52840"/>
    <cellStyle name="Note 2 7 4 3 2 2" xfId="52841"/>
    <cellStyle name="Note 2 7 4 3 2 3" xfId="52842"/>
    <cellStyle name="Note 2 7 4 3 2_PORTFOLIO" xfId="59572"/>
    <cellStyle name="Note 2 7 4 3 3" xfId="52843"/>
    <cellStyle name="Note 2 7 4 3 4" xfId="52844"/>
    <cellStyle name="Note 2 7 4 3_PORTFOLIO" xfId="59573"/>
    <cellStyle name="Note 2 7 4 4" xfId="52845"/>
    <cellStyle name="Note 2 7 4 4 2" xfId="52846"/>
    <cellStyle name="Note 2 7 4 4 2 2" xfId="52847"/>
    <cellStyle name="Note 2 7 4 4 2 2 2" xfId="52848"/>
    <cellStyle name="Note 2 7 4 4 2 3" xfId="52849"/>
    <cellStyle name="Note 2 7 4 4 2 3 2" xfId="52850"/>
    <cellStyle name="Note 2 7 4 4 2 4" xfId="52851"/>
    <cellStyle name="Note 2 7 4 4 2 4 2" xfId="52852"/>
    <cellStyle name="Note 2 7 4 4 2 5" xfId="52853"/>
    <cellStyle name="Note 2 7 4 4 3" xfId="52854"/>
    <cellStyle name="Note 2 7 4 4 3 2" xfId="52855"/>
    <cellStyle name="Note 2 7 4 4 4" xfId="52856"/>
    <cellStyle name="Note 2 7 4 4 4 2" xfId="52857"/>
    <cellStyle name="Note 2 7 4 4 5" xfId="52858"/>
    <cellStyle name="Note 2 7 4 5" xfId="52859"/>
    <cellStyle name="Note 2 7 4 6" xfId="52860"/>
    <cellStyle name="Note 2 7 4 6 2" xfId="52861"/>
    <cellStyle name="Note 2 7 4 6 2 2" xfId="52862"/>
    <cellStyle name="Note 2 7 4 6 3" xfId="52863"/>
    <cellStyle name="Note 2 7 4 6 3 2" xfId="52864"/>
    <cellStyle name="Note 2 7 4 6 4" xfId="52865"/>
    <cellStyle name="Note 2 7 4 6 4 2" xfId="52866"/>
    <cellStyle name="Note 2 7 4 6 5" xfId="52867"/>
    <cellStyle name="Note 2 7 4 7" xfId="52868"/>
    <cellStyle name="Note 2 7 4 7 2" xfId="52869"/>
    <cellStyle name="Note 2 7 4 8" xfId="52870"/>
    <cellStyle name="Note 2 7 4 8 2" xfId="52871"/>
    <cellStyle name="Note 2 7 4 9" xfId="52872"/>
    <cellStyle name="Note 2 7 4_PORTFOLIO" xfId="59574"/>
    <cellStyle name="Note 2 7 5" xfId="20471"/>
    <cellStyle name="Note 2 7 5 2" xfId="24022"/>
    <cellStyle name="Note 2 7 5 2 2" xfId="52873"/>
    <cellStyle name="Note 2 7 5 2 2 2" xfId="52874"/>
    <cellStyle name="Note 2 7 5 2 2 3" xfId="52875"/>
    <cellStyle name="Note 2 7 5 2 3" xfId="52876"/>
    <cellStyle name="Note 2 7 5 2 4" xfId="52877"/>
    <cellStyle name="Note 2 7 5 2_PORTFOLIO" xfId="59575"/>
    <cellStyle name="Note 2 7 5 3" xfId="25665"/>
    <cellStyle name="Note 2 7 5 3 2" xfId="52878"/>
    <cellStyle name="Note 2 7 5 3 2 2" xfId="52879"/>
    <cellStyle name="Note 2 7 5 3 2 3" xfId="52880"/>
    <cellStyle name="Note 2 7 5 3 3" xfId="52881"/>
    <cellStyle name="Note 2 7 5 3 4" xfId="52882"/>
    <cellStyle name="Note 2 7 5 3_PORTFOLIO" xfId="59576"/>
    <cellStyle name="Note 2 7 5 4" xfId="52883"/>
    <cellStyle name="Note 2 7 5 4 2" xfId="52884"/>
    <cellStyle name="Note 2 7 5 4 3" xfId="52885"/>
    <cellStyle name="Note 2 7 5 5" xfId="52886"/>
    <cellStyle name="Note 2 7 5 6" xfId="52887"/>
    <cellStyle name="Note 2 7 5 7" xfId="23211"/>
    <cellStyle name="Note 2 7 5_PORTFOLIO" xfId="59577"/>
    <cellStyle name="Note 2 7 6" xfId="20472"/>
    <cellStyle name="Note 2 7 6 2" xfId="24023"/>
    <cellStyle name="Note 2 7 6 2 2" xfId="52888"/>
    <cellStyle name="Note 2 7 6 2 2 2" xfId="52889"/>
    <cellStyle name="Note 2 7 6 2 2 3" xfId="52890"/>
    <cellStyle name="Note 2 7 6 2 3" xfId="52891"/>
    <cellStyle name="Note 2 7 6 2 4" xfId="52892"/>
    <cellStyle name="Note 2 7 6 2_PORTFOLIO" xfId="59578"/>
    <cellStyle name="Note 2 7 6 3" xfId="25666"/>
    <cellStyle name="Note 2 7 6 3 2" xfId="52893"/>
    <cellStyle name="Note 2 7 6 3 2 2" xfId="52894"/>
    <cellStyle name="Note 2 7 6 3 2 3" xfId="52895"/>
    <cellStyle name="Note 2 7 6 3 3" xfId="52896"/>
    <cellStyle name="Note 2 7 6 3 4" xfId="52897"/>
    <cellStyle name="Note 2 7 6 4" xfId="52898"/>
    <cellStyle name="Note 2 7 6 4 2" xfId="52899"/>
    <cellStyle name="Note 2 7 6 4 3" xfId="52900"/>
    <cellStyle name="Note 2 7 6 5" xfId="52901"/>
    <cellStyle name="Note 2 7 6 6" xfId="52902"/>
    <cellStyle name="Note 2 7 6 7" xfId="23212"/>
    <cellStyle name="Note 2 7 6_PORTFOLIO" xfId="59579"/>
    <cellStyle name="Note 2 7 7" xfId="20473"/>
    <cellStyle name="Note 2 7 7 2" xfId="52903"/>
    <cellStyle name="Note 2 7 7 2 2" xfId="52904"/>
    <cellStyle name="Note 2 7 7 2 3" xfId="52905"/>
    <cellStyle name="Note 2 7 7 3" xfId="52906"/>
    <cellStyle name="Note 2 7 7 4" xfId="52907"/>
    <cellStyle name="Note 2 7 7 5" xfId="24018"/>
    <cellStyle name="Note 2 7 8" xfId="25667"/>
    <cellStyle name="Note 2 7 8 2" xfId="52908"/>
    <cellStyle name="Note 2 7 8 2 2" xfId="52909"/>
    <cellStyle name="Note 2 7 8 2 3" xfId="52910"/>
    <cellStyle name="Note 2 7 8 3" xfId="52911"/>
    <cellStyle name="Note 2 7 8 4" xfId="52912"/>
    <cellStyle name="Note 2 7 9" xfId="52913"/>
    <cellStyle name="Note 2 7 9 2" xfId="52914"/>
    <cellStyle name="Note 2 7 9 2 2" xfId="52915"/>
    <cellStyle name="Note 2 7 9 2 2 2" xfId="52916"/>
    <cellStyle name="Note 2 7 9 2 3" xfId="52917"/>
    <cellStyle name="Note 2 7 9 2 3 2" xfId="52918"/>
    <cellStyle name="Note 2 7 9 2 4" xfId="52919"/>
    <cellStyle name="Note 2 7 9 2 4 2" xfId="52920"/>
    <cellStyle name="Note 2 7 9 2 5" xfId="52921"/>
    <cellStyle name="Note 2 7 9 3" xfId="52922"/>
    <cellStyle name="Note 2 7 9 3 2" xfId="52923"/>
    <cellStyle name="Note 2 7 9 4" xfId="52924"/>
    <cellStyle name="Note 2 7 9 4 2" xfId="52925"/>
    <cellStyle name="Note 2 7 9 5" xfId="52926"/>
    <cellStyle name="Note 2 7_PORTFOLIO" xfId="59580"/>
    <cellStyle name="Note 2 70" xfId="22469"/>
    <cellStyle name="Note 2 71" xfId="22470"/>
    <cellStyle name="Note 2 72" xfId="22471"/>
    <cellStyle name="Note 2 73" xfId="22472"/>
    <cellStyle name="Note 2 74" xfId="22473"/>
    <cellStyle name="Note 2 75" xfId="22474"/>
    <cellStyle name="Note 2 76" xfId="22475"/>
    <cellStyle name="Note 2 77" xfId="22476"/>
    <cellStyle name="Note 2 78" xfId="22477"/>
    <cellStyle name="Note 2 79" xfId="22478"/>
    <cellStyle name="Note 2 8" xfId="20474"/>
    <cellStyle name="Note 2 8 10" xfId="52927"/>
    <cellStyle name="Note 2 8 11" xfId="23213"/>
    <cellStyle name="Note 2 8 12" xfId="22479"/>
    <cellStyle name="Note 2 8 2" xfId="20475"/>
    <cellStyle name="Note 2 8 2 2" xfId="52928"/>
    <cellStyle name="Note 2 8 2 2 2" xfId="52929"/>
    <cellStyle name="Note 2 8 2 2 2 2" xfId="52930"/>
    <cellStyle name="Note 2 8 2 2 2 2 2" xfId="52931"/>
    <cellStyle name="Note 2 8 2 2 2 3" xfId="52932"/>
    <cellStyle name="Note 2 8 2 2 2 3 2" xfId="52933"/>
    <cellStyle name="Note 2 8 2 2 2 4" xfId="52934"/>
    <cellStyle name="Note 2 8 2 2 2 4 2" xfId="52935"/>
    <cellStyle name="Note 2 8 2 2 2 5" xfId="52936"/>
    <cellStyle name="Note 2 8 2 2 3" xfId="52937"/>
    <cellStyle name="Note 2 8 2 2 3 2" xfId="52938"/>
    <cellStyle name="Note 2 8 2 2 4" xfId="52939"/>
    <cellStyle name="Note 2 8 2 2 4 2" xfId="52940"/>
    <cellStyle name="Note 2 8 2 2 5" xfId="52941"/>
    <cellStyle name="Note 2 8 2 2_PORTFOLIO" xfId="59581"/>
    <cellStyle name="Note 2 8 2 3" xfId="52942"/>
    <cellStyle name="Note 2 8 2 3 2" xfId="59582"/>
    <cellStyle name="Note 2 8 2 3 3" xfId="59583"/>
    <cellStyle name="Note 2 8 2 3_PORTFOLIO" xfId="59584"/>
    <cellStyle name="Note 2 8 2 4" xfId="52943"/>
    <cellStyle name="Note 2 8 2 4 2" xfId="52944"/>
    <cellStyle name="Note 2 8 2 4 2 2" xfId="52945"/>
    <cellStyle name="Note 2 8 2 4 3" xfId="52946"/>
    <cellStyle name="Note 2 8 2 4 3 2" xfId="52947"/>
    <cellStyle name="Note 2 8 2 4 4" xfId="52948"/>
    <cellStyle name="Note 2 8 2 4 4 2" xfId="52949"/>
    <cellStyle name="Note 2 8 2 4 5" xfId="52950"/>
    <cellStyle name="Note 2 8 2 5" xfId="52951"/>
    <cellStyle name="Note 2 8 2 5 2" xfId="52952"/>
    <cellStyle name="Note 2 8 2 6" xfId="52953"/>
    <cellStyle name="Note 2 8 2 6 2" xfId="52954"/>
    <cellStyle name="Note 2 8 2 7" xfId="52955"/>
    <cellStyle name="Note 2 8 2 8" xfId="24024"/>
    <cellStyle name="Note 2 8 2_PORTFOLIO" xfId="59585"/>
    <cellStyle name="Note 2 8 3" xfId="20476"/>
    <cellStyle name="Note 2 8 3 2" xfId="52956"/>
    <cellStyle name="Note 2 8 3 2 2" xfId="52957"/>
    <cellStyle name="Note 2 8 3 2 2 2" xfId="52958"/>
    <cellStyle name="Note 2 8 3 2 2 2 2" xfId="52959"/>
    <cellStyle name="Note 2 8 3 2 2 3" xfId="52960"/>
    <cellStyle name="Note 2 8 3 2 2 3 2" xfId="52961"/>
    <cellStyle name="Note 2 8 3 2 2 4" xfId="52962"/>
    <cellStyle name="Note 2 8 3 2 2 4 2" xfId="52963"/>
    <cellStyle name="Note 2 8 3 2 2 5" xfId="52964"/>
    <cellStyle name="Note 2 8 3 2 3" xfId="52965"/>
    <cellStyle name="Note 2 8 3 2 3 2" xfId="52966"/>
    <cellStyle name="Note 2 8 3 2 4" xfId="52967"/>
    <cellStyle name="Note 2 8 3 2 4 2" xfId="52968"/>
    <cellStyle name="Note 2 8 3 2 5" xfId="52969"/>
    <cellStyle name="Note 2 8 3 2_PORTFOLIO" xfId="59586"/>
    <cellStyle name="Note 2 8 3 3" xfId="52970"/>
    <cellStyle name="Note 2 8 3 3 2" xfId="59587"/>
    <cellStyle name="Note 2 8 3 3 3" xfId="59588"/>
    <cellStyle name="Note 2 8 3 3_PORTFOLIO" xfId="59589"/>
    <cellStyle name="Note 2 8 3 4" xfId="52971"/>
    <cellStyle name="Note 2 8 3 4 2" xfId="52972"/>
    <cellStyle name="Note 2 8 3 4 2 2" xfId="52973"/>
    <cellStyle name="Note 2 8 3 4 3" xfId="52974"/>
    <cellStyle name="Note 2 8 3 4 3 2" xfId="52975"/>
    <cellStyle name="Note 2 8 3 4 4" xfId="52976"/>
    <cellStyle name="Note 2 8 3 4 4 2" xfId="52977"/>
    <cellStyle name="Note 2 8 3 4 5" xfId="52978"/>
    <cellStyle name="Note 2 8 3 5" xfId="52979"/>
    <cellStyle name="Note 2 8 3 5 2" xfId="52980"/>
    <cellStyle name="Note 2 8 3 6" xfId="52981"/>
    <cellStyle name="Note 2 8 3 6 2" xfId="52982"/>
    <cellStyle name="Note 2 8 3 7" xfId="52983"/>
    <cellStyle name="Note 2 8 3 8" xfId="25668"/>
    <cellStyle name="Note 2 8 3_PORTFOLIO" xfId="59590"/>
    <cellStyle name="Note 2 8 4" xfId="20477"/>
    <cellStyle name="Note 2 8 4 2" xfId="52985"/>
    <cellStyle name="Note 2 8 4 2 2" xfId="52986"/>
    <cellStyle name="Note 2 8 4 2 2 2" xfId="52987"/>
    <cellStyle name="Note 2 8 4 2 3" xfId="52988"/>
    <cellStyle name="Note 2 8 4 2 3 2" xfId="52989"/>
    <cellStyle name="Note 2 8 4 2 4" xfId="52990"/>
    <cellStyle name="Note 2 8 4 2 4 2" xfId="52991"/>
    <cellStyle name="Note 2 8 4 2 5" xfId="52992"/>
    <cellStyle name="Note 2 8 4 2_PORTFOLIO" xfId="59591"/>
    <cellStyle name="Note 2 8 4 3" xfId="52993"/>
    <cellStyle name="Note 2 8 4 3 2" xfId="52994"/>
    <cellStyle name="Note 2 8 4 3_PORTFOLIO" xfId="59592"/>
    <cellStyle name="Note 2 8 4 4" xfId="52995"/>
    <cellStyle name="Note 2 8 4 4 2" xfId="52996"/>
    <cellStyle name="Note 2 8 4 5" xfId="52997"/>
    <cellStyle name="Note 2 8 4 6" xfId="52984"/>
    <cellStyle name="Note 2 8 4_PORTFOLIO" xfId="59593"/>
    <cellStyle name="Note 2 8 5" xfId="20478"/>
    <cellStyle name="Note 2 8 5 2" xfId="52999"/>
    <cellStyle name="Note 2 8 5 2 2" xfId="53000"/>
    <cellStyle name="Note 2 8 5 2 2 2" xfId="53001"/>
    <cellStyle name="Note 2 8 5 2 3" xfId="53002"/>
    <cellStyle name="Note 2 8 5 2 3 2" xfId="53003"/>
    <cellStyle name="Note 2 8 5 2 4" xfId="53004"/>
    <cellStyle name="Note 2 8 5 2 4 2" xfId="53005"/>
    <cellStyle name="Note 2 8 5 2 5" xfId="53006"/>
    <cellStyle name="Note 2 8 5 3" xfId="53007"/>
    <cellStyle name="Note 2 8 5 3 2" xfId="53008"/>
    <cellStyle name="Note 2 8 5 4" xfId="53009"/>
    <cellStyle name="Note 2 8 5 4 2" xfId="53010"/>
    <cellStyle name="Note 2 8 5 5" xfId="53011"/>
    <cellStyle name="Note 2 8 5 6" xfId="52998"/>
    <cellStyle name="Note 2 8 5_PORTFOLIO" xfId="59594"/>
    <cellStyle name="Note 2 8 6" xfId="53012"/>
    <cellStyle name="Note 2 8 6 2" xfId="59595"/>
    <cellStyle name="Note 2 8 6 3" xfId="59596"/>
    <cellStyle name="Note 2 8 6_PORTFOLIO" xfId="59597"/>
    <cellStyle name="Note 2 8 7" xfId="53013"/>
    <cellStyle name="Note 2 8 7 2" xfId="53014"/>
    <cellStyle name="Note 2 8 7 2 2" xfId="53015"/>
    <cellStyle name="Note 2 8 7 3" xfId="53016"/>
    <cellStyle name="Note 2 8 7 3 2" xfId="53017"/>
    <cellStyle name="Note 2 8 7 4" xfId="53018"/>
    <cellStyle name="Note 2 8 7 4 2" xfId="53019"/>
    <cellStyle name="Note 2 8 7 5" xfId="53020"/>
    <cellStyle name="Note 2 8 8" xfId="53021"/>
    <cellStyle name="Note 2 8 8 2" xfId="53022"/>
    <cellStyle name="Note 2 8 9" xfId="53023"/>
    <cellStyle name="Note 2 8 9 2" xfId="53024"/>
    <cellStyle name="Note 2 8_PORTFOLIO" xfId="59598"/>
    <cellStyle name="Note 2 80" xfId="22480"/>
    <cellStyle name="Note 2 81" xfId="22481"/>
    <cellStyle name="Note 2 82" xfId="22482"/>
    <cellStyle name="Note 2 83" xfId="22483"/>
    <cellStyle name="Note 2 84" xfId="23329"/>
    <cellStyle name="Note 2 9" xfId="20479"/>
    <cellStyle name="Note 2 9 10" xfId="53025"/>
    <cellStyle name="Note 2 9 11" xfId="23214"/>
    <cellStyle name="Note 2 9 12" xfId="22484"/>
    <cellStyle name="Note 2 9 2" xfId="20480"/>
    <cellStyle name="Note 2 9 2 2" xfId="53026"/>
    <cellStyle name="Note 2 9 2 2 2" xfId="53027"/>
    <cellStyle name="Note 2 9 2 2 2 2" xfId="53028"/>
    <cellStyle name="Note 2 9 2 2 2 2 2" xfId="53029"/>
    <cellStyle name="Note 2 9 2 2 2 3" xfId="53030"/>
    <cellStyle name="Note 2 9 2 2 2 3 2" xfId="53031"/>
    <cellStyle name="Note 2 9 2 2 2 4" xfId="53032"/>
    <cellStyle name="Note 2 9 2 2 2 4 2" xfId="53033"/>
    <cellStyle name="Note 2 9 2 2 2 5" xfId="53034"/>
    <cellStyle name="Note 2 9 2 2 3" xfId="53035"/>
    <cellStyle name="Note 2 9 2 2 3 2" xfId="53036"/>
    <cellStyle name="Note 2 9 2 2 4" xfId="53037"/>
    <cellStyle name="Note 2 9 2 2 4 2" xfId="53038"/>
    <cellStyle name="Note 2 9 2 2 5" xfId="53039"/>
    <cellStyle name="Note 2 9 2 2_PORTFOLIO" xfId="59599"/>
    <cellStyle name="Note 2 9 2 3" xfId="53040"/>
    <cellStyle name="Note 2 9 2 3 2" xfId="59600"/>
    <cellStyle name="Note 2 9 2 3 3" xfId="59601"/>
    <cellStyle name="Note 2 9 2 3_PORTFOLIO" xfId="59602"/>
    <cellStyle name="Note 2 9 2 4" xfId="53041"/>
    <cellStyle name="Note 2 9 2 4 2" xfId="53042"/>
    <cellStyle name="Note 2 9 2 4 2 2" xfId="53043"/>
    <cellStyle name="Note 2 9 2 4 3" xfId="53044"/>
    <cellStyle name="Note 2 9 2 4 3 2" xfId="53045"/>
    <cellStyle name="Note 2 9 2 4 4" xfId="53046"/>
    <cellStyle name="Note 2 9 2 4 4 2" xfId="53047"/>
    <cellStyle name="Note 2 9 2 4 5" xfId="53048"/>
    <cellStyle name="Note 2 9 2 5" xfId="53049"/>
    <cellStyle name="Note 2 9 2 5 2" xfId="53050"/>
    <cellStyle name="Note 2 9 2 6" xfId="53051"/>
    <cellStyle name="Note 2 9 2 6 2" xfId="53052"/>
    <cellStyle name="Note 2 9 2 7" xfId="53053"/>
    <cellStyle name="Note 2 9 2 8" xfId="24025"/>
    <cellStyle name="Note 2 9 2_PORTFOLIO" xfId="59603"/>
    <cellStyle name="Note 2 9 3" xfId="20481"/>
    <cellStyle name="Note 2 9 3 2" xfId="53054"/>
    <cellStyle name="Note 2 9 3 2 2" xfId="53055"/>
    <cellStyle name="Note 2 9 3 2 2 2" xfId="53056"/>
    <cellStyle name="Note 2 9 3 2 2 2 2" xfId="53057"/>
    <cellStyle name="Note 2 9 3 2 2 3" xfId="53058"/>
    <cellStyle name="Note 2 9 3 2 2 3 2" xfId="53059"/>
    <cellStyle name="Note 2 9 3 2 2 4" xfId="53060"/>
    <cellStyle name="Note 2 9 3 2 2 4 2" xfId="53061"/>
    <cellStyle name="Note 2 9 3 2 2 5" xfId="53062"/>
    <cellStyle name="Note 2 9 3 2 3" xfId="53063"/>
    <cellStyle name="Note 2 9 3 2 3 2" xfId="53064"/>
    <cellStyle name="Note 2 9 3 2 4" xfId="53065"/>
    <cellStyle name="Note 2 9 3 2 4 2" xfId="53066"/>
    <cellStyle name="Note 2 9 3 2 5" xfId="53067"/>
    <cellStyle name="Note 2 9 3 2_PORTFOLIO" xfId="59604"/>
    <cellStyle name="Note 2 9 3 3" xfId="53068"/>
    <cellStyle name="Note 2 9 3 3 2" xfId="59605"/>
    <cellStyle name="Note 2 9 3 3 3" xfId="59606"/>
    <cellStyle name="Note 2 9 3 3_PORTFOLIO" xfId="59607"/>
    <cellStyle name="Note 2 9 3 4" xfId="53069"/>
    <cellStyle name="Note 2 9 3 4 2" xfId="53070"/>
    <cellStyle name="Note 2 9 3 4 2 2" xfId="53071"/>
    <cellStyle name="Note 2 9 3 4 3" xfId="53072"/>
    <cellStyle name="Note 2 9 3 4 3 2" xfId="53073"/>
    <cellStyle name="Note 2 9 3 4 4" xfId="53074"/>
    <cellStyle name="Note 2 9 3 4 4 2" xfId="53075"/>
    <cellStyle name="Note 2 9 3 4 5" xfId="53076"/>
    <cellStyle name="Note 2 9 3 5" xfId="53077"/>
    <cellStyle name="Note 2 9 3 5 2" xfId="53078"/>
    <cellStyle name="Note 2 9 3 6" xfId="53079"/>
    <cellStyle name="Note 2 9 3 6 2" xfId="53080"/>
    <cellStyle name="Note 2 9 3 7" xfId="53081"/>
    <cellStyle name="Note 2 9 3 8" xfId="25669"/>
    <cellStyle name="Note 2 9 3_PORTFOLIO" xfId="59608"/>
    <cellStyle name="Note 2 9 4" xfId="20482"/>
    <cellStyle name="Note 2 9 4 2" xfId="53083"/>
    <cellStyle name="Note 2 9 4 2 2" xfId="53084"/>
    <cellStyle name="Note 2 9 4 2 2 2" xfId="53085"/>
    <cellStyle name="Note 2 9 4 2 3" xfId="53086"/>
    <cellStyle name="Note 2 9 4 2 3 2" xfId="53087"/>
    <cellStyle name="Note 2 9 4 2 4" xfId="53088"/>
    <cellStyle name="Note 2 9 4 2 4 2" xfId="53089"/>
    <cellStyle name="Note 2 9 4 2 5" xfId="53090"/>
    <cellStyle name="Note 2 9 4 2_PORTFOLIO" xfId="59609"/>
    <cellStyle name="Note 2 9 4 3" xfId="53091"/>
    <cellStyle name="Note 2 9 4 3 2" xfId="53092"/>
    <cellStyle name="Note 2 9 4 3_PORTFOLIO" xfId="59610"/>
    <cellStyle name="Note 2 9 4 4" xfId="53093"/>
    <cellStyle name="Note 2 9 4 4 2" xfId="53094"/>
    <cellStyle name="Note 2 9 4 5" xfId="53095"/>
    <cellStyle name="Note 2 9 4 6" xfId="53082"/>
    <cellStyle name="Note 2 9 4_PORTFOLIO" xfId="59611"/>
    <cellStyle name="Note 2 9 5" xfId="20483"/>
    <cellStyle name="Note 2 9 5 2" xfId="53097"/>
    <cellStyle name="Note 2 9 5 2 2" xfId="53098"/>
    <cellStyle name="Note 2 9 5 2 2 2" xfId="53099"/>
    <cellStyle name="Note 2 9 5 2 3" xfId="53100"/>
    <cellStyle name="Note 2 9 5 2 3 2" xfId="53101"/>
    <cellStyle name="Note 2 9 5 2 4" xfId="53102"/>
    <cellStyle name="Note 2 9 5 2 4 2" xfId="53103"/>
    <cellStyle name="Note 2 9 5 2 5" xfId="53104"/>
    <cellStyle name="Note 2 9 5 3" xfId="53105"/>
    <cellStyle name="Note 2 9 5 3 2" xfId="53106"/>
    <cellStyle name="Note 2 9 5 4" xfId="53107"/>
    <cellStyle name="Note 2 9 5 4 2" xfId="53108"/>
    <cellStyle name="Note 2 9 5 5" xfId="53109"/>
    <cellStyle name="Note 2 9 5 6" xfId="53096"/>
    <cellStyle name="Note 2 9 5_PORTFOLIO" xfId="59612"/>
    <cellStyle name="Note 2 9 6" xfId="53110"/>
    <cellStyle name="Note 2 9 6 2" xfId="59613"/>
    <cellStyle name="Note 2 9 6 3" xfId="59614"/>
    <cellStyle name="Note 2 9 6_PORTFOLIO" xfId="59615"/>
    <cellStyle name="Note 2 9 7" xfId="53111"/>
    <cellStyle name="Note 2 9 7 2" xfId="53112"/>
    <cellStyle name="Note 2 9 7 2 2" xfId="53113"/>
    <cellStyle name="Note 2 9 7 3" xfId="53114"/>
    <cellStyle name="Note 2 9 7 3 2" xfId="53115"/>
    <cellStyle name="Note 2 9 7 4" xfId="53116"/>
    <cellStyle name="Note 2 9 7 4 2" xfId="53117"/>
    <cellStyle name="Note 2 9 7 5" xfId="53118"/>
    <cellStyle name="Note 2 9 8" xfId="53119"/>
    <cellStyle name="Note 2 9 8 2" xfId="53120"/>
    <cellStyle name="Note 2 9 9" xfId="53121"/>
    <cellStyle name="Note 2 9 9 2" xfId="53122"/>
    <cellStyle name="Note 2 9_PORTFOLIO" xfId="59616"/>
    <cellStyle name="Note 2_PORTFOLIO" xfId="59617"/>
    <cellStyle name="Note 20" xfId="23419"/>
    <cellStyle name="Note 20 2" xfId="24216"/>
    <cellStyle name="Note 20 2 2" xfId="53123"/>
    <cellStyle name="Note 20 2 2 2" xfId="53124"/>
    <cellStyle name="Note 20 2 2 3" xfId="53125"/>
    <cellStyle name="Note 20 2 3" xfId="53126"/>
    <cellStyle name="Note 20 2 4" xfId="53127"/>
    <cellStyle name="Note 20 3" xfId="25670"/>
    <cellStyle name="Note 20 3 2" xfId="53128"/>
    <cellStyle name="Note 20 3 2 2" xfId="53129"/>
    <cellStyle name="Note 20 3 2 3" xfId="53130"/>
    <cellStyle name="Note 20 3 3" xfId="53131"/>
    <cellStyle name="Note 20 3 4" xfId="53132"/>
    <cellStyle name="Note 20 4" xfId="53133"/>
    <cellStyle name="Note 20 4 2" xfId="53134"/>
    <cellStyle name="Note 20 4 3" xfId="53135"/>
    <cellStyle name="Note 20 5" xfId="53136"/>
    <cellStyle name="Note 20 6" xfId="53137"/>
    <cellStyle name="Note 21" xfId="23420"/>
    <cellStyle name="Note 21 2" xfId="24217"/>
    <cellStyle name="Note 21 2 2" xfId="53138"/>
    <cellStyle name="Note 21 2 2 2" xfId="53139"/>
    <cellStyle name="Note 21 2 2 3" xfId="53140"/>
    <cellStyle name="Note 21 2 3" xfId="53141"/>
    <cellStyle name="Note 21 2 4" xfId="53142"/>
    <cellStyle name="Note 21 3" xfId="25671"/>
    <cellStyle name="Note 21 3 2" xfId="53143"/>
    <cellStyle name="Note 21 3 2 2" xfId="53144"/>
    <cellStyle name="Note 21 3 2 3" xfId="53145"/>
    <cellStyle name="Note 21 3 3" xfId="53146"/>
    <cellStyle name="Note 21 3 4" xfId="53147"/>
    <cellStyle name="Note 21 4" xfId="53148"/>
    <cellStyle name="Note 21 4 2" xfId="53149"/>
    <cellStyle name="Note 21 4 3" xfId="53150"/>
    <cellStyle name="Note 21 5" xfId="53151"/>
    <cellStyle name="Note 21 6" xfId="53152"/>
    <cellStyle name="Note 22" xfId="23421"/>
    <cellStyle name="Note 22 2" xfId="24218"/>
    <cellStyle name="Note 22 2 2" xfId="53153"/>
    <cellStyle name="Note 22 2 2 2" xfId="53154"/>
    <cellStyle name="Note 22 2 2 3" xfId="53155"/>
    <cellStyle name="Note 22 2 3" xfId="53156"/>
    <cellStyle name="Note 22 2 4" xfId="53157"/>
    <cellStyle name="Note 22 3" xfId="25672"/>
    <cellStyle name="Note 22 3 2" xfId="53158"/>
    <cellStyle name="Note 22 3 2 2" xfId="53159"/>
    <cellStyle name="Note 22 3 2 3" xfId="53160"/>
    <cellStyle name="Note 22 3 3" xfId="53161"/>
    <cellStyle name="Note 22 3 4" xfId="53162"/>
    <cellStyle name="Note 22 4" xfId="53163"/>
    <cellStyle name="Note 22 4 2" xfId="53164"/>
    <cellStyle name="Note 22 4 3" xfId="53165"/>
    <cellStyle name="Note 22 5" xfId="53166"/>
    <cellStyle name="Note 22 6" xfId="53167"/>
    <cellStyle name="Note 23" xfId="53168"/>
    <cellStyle name="Note 23 2" xfId="53169"/>
    <cellStyle name="Note 24" xfId="53170"/>
    <cellStyle name="Note 24 2" xfId="53171"/>
    <cellStyle name="Note 25" xfId="53172"/>
    <cellStyle name="Note 25 2" xfId="53173"/>
    <cellStyle name="Note 26" xfId="53174"/>
    <cellStyle name="Note 26 2" xfId="53175"/>
    <cellStyle name="Note 3" xfId="23422"/>
    <cellStyle name="Note 3 2" xfId="20484"/>
    <cellStyle name="Note 3 2 2" xfId="20485"/>
    <cellStyle name="Note 3 2 2 2" xfId="53177"/>
    <cellStyle name="Note 3 2 2 3" xfId="53178"/>
    <cellStyle name="Note 3 2 2 4" xfId="53176"/>
    <cellStyle name="Note 3 2 3" xfId="20486"/>
    <cellStyle name="Note 3 2 4" xfId="53179"/>
    <cellStyle name="Note 3 3" xfId="20487"/>
    <cellStyle name="Note 3 3 2" xfId="20488"/>
    <cellStyle name="Note 3 3 2 2" xfId="53181"/>
    <cellStyle name="Note 3 3 2 3" xfId="53182"/>
    <cellStyle name="Note 3 3 2 4" xfId="53180"/>
    <cellStyle name="Note 3 3 3" xfId="53183"/>
    <cellStyle name="Note 3 3 4" xfId="53184"/>
    <cellStyle name="Note 3 4" xfId="20489"/>
    <cellStyle name="Note 3 4 2" xfId="53186"/>
    <cellStyle name="Note 3 4 3" xfId="53187"/>
    <cellStyle name="Note 3 4 4" xfId="53185"/>
    <cellStyle name="Note 3 5" xfId="20490"/>
    <cellStyle name="Note 3 6" xfId="53188"/>
    <cellStyle name="Note 4" xfId="23423"/>
    <cellStyle name="Note 4 2" xfId="20491"/>
    <cellStyle name="Note 4 2 2" xfId="20492"/>
    <cellStyle name="Note 4 2 2 2" xfId="53190"/>
    <cellStyle name="Note 4 2 2 3" xfId="53191"/>
    <cellStyle name="Note 4 2 2 4" xfId="53189"/>
    <cellStyle name="Note 4 2 3" xfId="20493"/>
    <cellStyle name="Note 4 2 4" xfId="53192"/>
    <cellStyle name="Note 4 3" xfId="20494"/>
    <cellStyle name="Note 4 3 2" xfId="53193"/>
    <cellStyle name="Note 4 3 2 2" xfId="53194"/>
    <cellStyle name="Note 4 3 2 3" xfId="53195"/>
    <cellStyle name="Note 4 3 3" xfId="53196"/>
    <cellStyle name="Note 4 3 4" xfId="53197"/>
    <cellStyle name="Note 4 4" xfId="20495"/>
    <cellStyle name="Note 4 4 2" xfId="53199"/>
    <cellStyle name="Note 4 4 3" xfId="53200"/>
    <cellStyle name="Note 4 4 4" xfId="53198"/>
    <cellStyle name="Note 4 5" xfId="20496"/>
    <cellStyle name="Note 4 6" xfId="53201"/>
    <cellStyle name="Note 5" xfId="20497"/>
    <cellStyle name="Note 5 2" xfId="20498"/>
    <cellStyle name="Note 5 2 2" xfId="20499"/>
    <cellStyle name="Note 5 2 2 2" xfId="53203"/>
    <cellStyle name="Note 5 2 2 3" xfId="53204"/>
    <cellStyle name="Note 5 2 2 4" xfId="53202"/>
    <cellStyle name="Note 5 2 3" xfId="53205"/>
    <cellStyle name="Note 5 2 4" xfId="53206"/>
    <cellStyle name="Note 5 3" xfId="20500"/>
    <cellStyle name="Note 5 3 2" xfId="20501"/>
    <cellStyle name="Note 5 3 2 2" xfId="53208"/>
    <cellStyle name="Note 5 3 2 3" xfId="53209"/>
    <cellStyle name="Note 5 3 2 4" xfId="53207"/>
    <cellStyle name="Note 5 3 3" xfId="53210"/>
    <cellStyle name="Note 5 3 4" xfId="53211"/>
    <cellStyle name="Note 5 4" xfId="20502"/>
    <cellStyle name="Note 5 4 2" xfId="53213"/>
    <cellStyle name="Note 5 4 3" xfId="53214"/>
    <cellStyle name="Note 5 4 4" xfId="53212"/>
    <cellStyle name="Note 5 5" xfId="20503"/>
    <cellStyle name="Note 5 6" xfId="53215"/>
    <cellStyle name="Note 6" xfId="20504"/>
    <cellStyle name="Note 6 2" xfId="20505"/>
    <cellStyle name="Note 6 2 2" xfId="20506"/>
    <cellStyle name="Note 6 2 2 2" xfId="53217"/>
    <cellStyle name="Note 6 2 2 3" xfId="53218"/>
    <cellStyle name="Note 6 2 2 4" xfId="53216"/>
    <cellStyle name="Note 6 2 3" xfId="53219"/>
    <cellStyle name="Note 6 2 4" xfId="53220"/>
    <cellStyle name="Note 6 3" xfId="20507"/>
    <cellStyle name="Note 6 3 2" xfId="53221"/>
    <cellStyle name="Note 6 3 2 2" xfId="53222"/>
    <cellStyle name="Note 6 3 2 3" xfId="53223"/>
    <cellStyle name="Note 6 3 3" xfId="53224"/>
    <cellStyle name="Note 6 3 4" xfId="53225"/>
    <cellStyle name="Note 6 4" xfId="20508"/>
    <cellStyle name="Note 6 4 2" xfId="53227"/>
    <cellStyle name="Note 6 4 3" xfId="53228"/>
    <cellStyle name="Note 6 4 4" xfId="53226"/>
    <cellStyle name="Note 6 5" xfId="53229"/>
    <cellStyle name="Note 6 6" xfId="53230"/>
    <cellStyle name="Note 7" xfId="20509"/>
    <cellStyle name="Note 7 2" xfId="24219"/>
    <cellStyle name="Note 7 2 2" xfId="53231"/>
    <cellStyle name="Note 7 2 2 2" xfId="53232"/>
    <cellStyle name="Note 7 2 2 3" xfId="53233"/>
    <cellStyle name="Note 7 2 3" xfId="53234"/>
    <cellStyle name="Note 7 2 4" xfId="53235"/>
    <cellStyle name="Note 7 3" xfId="25673"/>
    <cellStyle name="Note 7 3 2" xfId="53236"/>
    <cellStyle name="Note 7 3 2 2" xfId="53237"/>
    <cellStyle name="Note 7 3 2 3" xfId="53238"/>
    <cellStyle name="Note 7 3 3" xfId="53239"/>
    <cellStyle name="Note 7 3 4" xfId="53240"/>
    <cellStyle name="Note 7 4" xfId="53241"/>
    <cellStyle name="Note 7 4 2" xfId="53242"/>
    <cellStyle name="Note 7 4 3" xfId="53243"/>
    <cellStyle name="Note 7 5" xfId="53244"/>
    <cellStyle name="Note 7 6" xfId="53245"/>
    <cellStyle name="Note 7 7" xfId="23424"/>
    <cellStyle name="Note 8" xfId="20510"/>
    <cellStyle name="Note 8 2" xfId="20511"/>
    <cellStyle name="Note 8 2 2" xfId="53246"/>
    <cellStyle name="Note 8 2 2 2" xfId="53247"/>
    <cellStyle name="Note 8 2 2 3" xfId="53248"/>
    <cellStyle name="Note 8 2 3" xfId="53249"/>
    <cellStyle name="Note 8 2 4" xfId="53250"/>
    <cellStyle name="Note 8 2 5" xfId="24220"/>
    <cellStyle name="Note 8 3" xfId="25674"/>
    <cellStyle name="Note 8 3 2" xfId="53251"/>
    <cellStyle name="Note 8 3 2 2" xfId="53252"/>
    <cellStyle name="Note 8 3 2 3" xfId="53253"/>
    <cellStyle name="Note 8 3 3" xfId="53254"/>
    <cellStyle name="Note 8 3 4" xfId="53255"/>
    <cellStyle name="Note 8 4" xfId="53256"/>
    <cellStyle name="Note 8 4 2" xfId="53257"/>
    <cellStyle name="Note 8 4 3" xfId="53258"/>
    <cellStyle name="Note 8 5" xfId="53259"/>
    <cellStyle name="Note 8 6" xfId="53260"/>
    <cellStyle name="Note 8 7" xfId="23425"/>
    <cellStyle name="Note 9" xfId="20512"/>
    <cellStyle name="Note 9 2" xfId="24221"/>
    <cellStyle name="Note 9 2 2" xfId="53261"/>
    <cellStyle name="Note 9 2 2 2" xfId="53262"/>
    <cellStyle name="Note 9 2 2 3" xfId="53263"/>
    <cellStyle name="Note 9 2 3" xfId="53264"/>
    <cellStyle name="Note 9 2 4" xfId="53265"/>
    <cellStyle name="Note 9 3" xfId="25675"/>
    <cellStyle name="Note 9 3 2" xfId="53266"/>
    <cellStyle name="Note 9 3 2 2" xfId="53267"/>
    <cellStyle name="Note 9 3 2 3" xfId="53268"/>
    <cellStyle name="Note 9 3 3" xfId="53269"/>
    <cellStyle name="Note 9 3 4" xfId="53270"/>
    <cellStyle name="Note 9 4" xfId="53271"/>
    <cellStyle name="Note 9 4 2" xfId="53272"/>
    <cellStyle name="Note 9 4 3" xfId="53273"/>
    <cellStyle name="Note 9 5" xfId="53274"/>
    <cellStyle name="Note 9 6" xfId="53275"/>
    <cellStyle name="Note 9 7" xfId="23426"/>
    <cellStyle name="Ôèíàíñîâûé [0]_Ëèñò1" xfId="20513"/>
    <cellStyle name="Ôèíàíñîâûé_Ëèñò1" xfId="20514"/>
    <cellStyle name="Option" xfId="20515"/>
    <cellStyle name="Option 2" xfId="20516"/>
    <cellStyle name="Option 2 2" xfId="24026"/>
    <cellStyle name="Option 2 2 2" xfId="25676"/>
    <cellStyle name="Option 2 2 2 2" xfId="53276"/>
    <cellStyle name="Option 2 2 2 2 2" xfId="53277"/>
    <cellStyle name="Option 2 2 2 2 3" xfId="53278"/>
    <cellStyle name="Option 2 2 2 3" xfId="53279"/>
    <cellStyle name="Option 2 2 2 4" xfId="53280"/>
    <cellStyle name="Option 2 2 3" xfId="53281"/>
    <cellStyle name="Option 2 2 3 2" xfId="53282"/>
    <cellStyle name="Option 2 2 3 3" xfId="53283"/>
    <cellStyle name="Option 2 2 4" xfId="53284"/>
    <cellStyle name="Option 2 2 5" xfId="53285"/>
    <cellStyle name="Option 2 3" xfId="25677"/>
    <cellStyle name="Option 2 3 2" xfId="53286"/>
    <cellStyle name="Option 2 3 2 2" xfId="53287"/>
    <cellStyle name="Option 2 3 2 3" xfId="53288"/>
    <cellStyle name="Option 2 3 3" xfId="53289"/>
    <cellStyle name="Option 2 3 4" xfId="53290"/>
    <cellStyle name="Option 2 4" xfId="53291"/>
    <cellStyle name="Option 2 4 2" xfId="53292"/>
    <cellStyle name="Option 2 4 3" xfId="53293"/>
    <cellStyle name="Option 2 5" xfId="53294"/>
    <cellStyle name="Option 2 6" xfId="53295"/>
    <cellStyle name="Option 2 7" xfId="23215"/>
    <cellStyle name="Option 3" xfId="20517"/>
    <cellStyle name="Option 3 2" xfId="24027"/>
    <cellStyle name="Option 3 2 2" xfId="25678"/>
    <cellStyle name="Option 3 2 2 2" xfId="53296"/>
    <cellStyle name="Option 3 2 2 2 2" xfId="53297"/>
    <cellStyle name="Option 3 2 2 2 3" xfId="53298"/>
    <cellStyle name="Option 3 2 2 3" xfId="53299"/>
    <cellStyle name="Option 3 2 2 4" xfId="53300"/>
    <cellStyle name="Option 3 2 3" xfId="53301"/>
    <cellStyle name="Option 3 2 3 2" xfId="53302"/>
    <cellStyle name="Option 3 2 3 3" xfId="53303"/>
    <cellStyle name="Option 3 2 4" xfId="53304"/>
    <cellStyle name="Option 3 2 5" xfId="53305"/>
    <cellStyle name="Option 3 3" xfId="25679"/>
    <cellStyle name="Option 3 3 2" xfId="53306"/>
    <cellStyle name="Option 3 3 2 2" xfId="53307"/>
    <cellStyle name="Option 3 3 2 3" xfId="53308"/>
    <cellStyle name="Option 3 3 3" xfId="53309"/>
    <cellStyle name="Option 3 3 4" xfId="53310"/>
    <cellStyle name="Option 3 4" xfId="53311"/>
    <cellStyle name="Option 3 4 2" xfId="53312"/>
    <cellStyle name="Option 3 4 3" xfId="53313"/>
    <cellStyle name="Option 3 5" xfId="53314"/>
    <cellStyle name="Option 3 6" xfId="53315"/>
    <cellStyle name="Option 3 7" xfId="23216"/>
    <cellStyle name="Option 4" xfId="20518"/>
    <cellStyle name="Option 4 2" xfId="58335"/>
    <cellStyle name="Option 5" xfId="58336"/>
    <cellStyle name="optionalExposure" xfId="20519"/>
    <cellStyle name="OptionHeading" xfId="20520"/>
    <cellStyle name="OptionHeading 2" xfId="20521"/>
    <cellStyle name="OptionHeading 2 2" xfId="25680"/>
    <cellStyle name="OptionHeading 2 2 2" xfId="53316"/>
    <cellStyle name="OptionHeading 2 2 3" xfId="53317"/>
    <cellStyle name="OptionHeading 2 3" xfId="25681"/>
    <cellStyle name="OptionHeading 2 3 2" xfId="53318"/>
    <cellStyle name="OptionHeading 2 3 2 2" xfId="53319"/>
    <cellStyle name="OptionHeading 2 3 2 3" xfId="53320"/>
    <cellStyle name="OptionHeading 2 3 3" xfId="53321"/>
    <cellStyle name="OptionHeading 2 3 4" xfId="53322"/>
    <cellStyle name="OptionHeading 2 4" xfId="53323"/>
    <cellStyle name="OptionHeading 2 4 2" xfId="53324"/>
    <cellStyle name="OptionHeading 2 4 3" xfId="53325"/>
    <cellStyle name="OptionHeading 2 5" xfId="53326"/>
    <cellStyle name="OptionHeading 2 6" xfId="53327"/>
    <cellStyle name="OptionHeading 2 7" xfId="24028"/>
    <cellStyle name="OptionHeading 3" xfId="20522"/>
    <cellStyle name="OptionHeading 3 2" xfId="53328"/>
    <cellStyle name="OptionHeading 3 3" xfId="53329"/>
    <cellStyle name="OptionHeading 3 4" xfId="25682"/>
    <cellStyle name="OptionHeading 4" xfId="25683"/>
    <cellStyle name="OptionHeading 4 2" xfId="53330"/>
    <cellStyle name="OptionHeading 4 3" xfId="53331"/>
    <cellStyle name="OptionHeading 5" xfId="25684"/>
    <cellStyle name="OptionHeading 5 2" xfId="53332"/>
    <cellStyle name="OptionHeading 5 2 2" xfId="53333"/>
    <cellStyle name="OptionHeading 5 2 3" xfId="53334"/>
    <cellStyle name="OptionHeading 5 3" xfId="53335"/>
    <cellStyle name="OptionHeading 5 4" xfId="53336"/>
    <cellStyle name="OptionHeading 6" xfId="53337"/>
    <cellStyle name="OptionHeading 6 2" xfId="53338"/>
    <cellStyle name="OptionHeading 6 3" xfId="53339"/>
    <cellStyle name="OptionHeading 7" xfId="53340"/>
    <cellStyle name="OptionHeading 8" xfId="53341"/>
    <cellStyle name="OptionHeading 8 2" xfId="58337"/>
    <cellStyle name="Output 2" xfId="20523"/>
    <cellStyle name="Output 2 10" xfId="20524"/>
    <cellStyle name="Output 2 10 10" xfId="53342"/>
    <cellStyle name="Output 2 10 10 2" xfId="53343"/>
    <cellStyle name="Output 2 10 11" xfId="53344"/>
    <cellStyle name="Output 2 10 12" xfId="23217"/>
    <cellStyle name="Output 2 10 2" xfId="20525"/>
    <cellStyle name="Output 2 10 2 2" xfId="53345"/>
    <cellStyle name="Output 2 10 2 2 2" xfId="53346"/>
    <cellStyle name="Output 2 10 2 2 2 2" xfId="53347"/>
    <cellStyle name="Output 2 10 2 2 2 2 2" xfId="53348"/>
    <cellStyle name="Output 2 10 2 2 2 3" xfId="53349"/>
    <cellStyle name="Output 2 10 2 2 2 3 2" xfId="53350"/>
    <cellStyle name="Output 2 10 2 2 2 4" xfId="53351"/>
    <cellStyle name="Output 2 10 2 2 2 4 2" xfId="53352"/>
    <cellStyle name="Output 2 10 2 2 2 5" xfId="53353"/>
    <cellStyle name="Output 2 10 2 2 3" xfId="53354"/>
    <cellStyle name="Output 2 10 2 2 3 2" xfId="53355"/>
    <cellStyle name="Output 2 10 2 2 3 2 2" xfId="53356"/>
    <cellStyle name="Output 2 10 2 2 3 3" xfId="53357"/>
    <cellStyle name="Output 2 10 2 2 3 3 2" xfId="53358"/>
    <cellStyle name="Output 2 10 2 2 3 4" xfId="53359"/>
    <cellStyle name="Output 2 10 2 2 3 4 2" xfId="53360"/>
    <cellStyle name="Output 2 10 2 2 3 5" xfId="53361"/>
    <cellStyle name="Output 2 10 2 2 4" xfId="53362"/>
    <cellStyle name="Output 2 10 2 2 4 2" xfId="53363"/>
    <cellStyle name="Output 2 10 2 2 5" xfId="53364"/>
    <cellStyle name="Output 2 10 2 2 5 2" xfId="53365"/>
    <cellStyle name="Output 2 10 2 2 6" xfId="53366"/>
    <cellStyle name="Output 2 10 2 2_PORTFOLIO" xfId="59618"/>
    <cellStyle name="Output 2 10 2 3" xfId="53367"/>
    <cellStyle name="Output 2 10 2 3 2" xfId="59619"/>
    <cellStyle name="Output 2 10 2 3 3" xfId="59620"/>
    <cellStyle name="Output 2 10 2 3_PORTFOLIO" xfId="59621"/>
    <cellStyle name="Output 2 10 2 4" xfId="53368"/>
    <cellStyle name="Output 2 10 2 4 2" xfId="53369"/>
    <cellStyle name="Output 2 10 2 4 2 2" xfId="53370"/>
    <cellStyle name="Output 2 10 2 4 3" xfId="53371"/>
    <cellStyle name="Output 2 10 2 4 3 2" xfId="53372"/>
    <cellStyle name="Output 2 10 2 4 4" xfId="53373"/>
    <cellStyle name="Output 2 10 2 4 4 2" xfId="53374"/>
    <cellStyle name="Output 2 10 2 4 5" xfId="53375"/>
    <cellStyle name="Output 2 10 2 5" xfId="53376"/>
    <cellStyle name="Output 2 10 2 5 2" xfId="53377"/>
    <cellStyle name="Output 2 10 2 5 2 2" xfId="53378"/>
    <cellStyle name="Output 2 10 2 5 3" xfId="53379"/>
    <cellStyle name="Output 2 10 2 5 3 2" xfId="53380"/>
    <cellStyle name="Output 2 10 2 5 4" xfId="53381"/>
    <cellStyle name="Output 2 10 2 5 4 2" xfId="53382"/>
    <cellStyle name="Output 2 10 2 5 5" xfId="53383"/>
    <cellStyle name="Output 2 10 2 6" xfId="53384"/>
    <cellStyle name="Output 2 10 2 6 2" xfId="53385"/>
    <cellStyle name="Output 2 10 2 7" xfId="53386"/>
    <cellStyle name="Output 2 10 2 7 2" xfId="53387"/>
    <cellStyle name="Output 2 10 2 8" xfId="53388"/>
    <cellStyle name="Output 2 10 2 9" xfId="24029"/>
    <cellStyle name="Output 2 10 2_PORTFOLIO" xfId="59622"/>
    <cellStyle name="Output 2 10 3" xfId="20526"/>
    <cellStyle name="Output 2 10 3 2" xfId="53389"/>
    <cellStyle name="Output 2 10 3 2 2" xfId="53390"/>
    <cellStyle name="Output 2 10 3 2 2 2" xfId="53391"/>
    <cellStyle name="Output 2 10 3 2 2 2 2" xfId="53392"/>
    <cellStyle name="Output 2 10 3 2 2 3" xfId="53393"/>
    <cellStyle name="Output 2 10 3 2 2 3 2" xfId="53394"/>
    <cellStyle name="Output 2 10 3 2 2 4" xfId="53395"/>
    <cellStyle name="Output 2 10 3 2 2 4 2" xfId="53396"/>
    <cellStyle name="Output 2 10 3 2 2 5" xfId="53397"/>
    <cellStyle name="Output 2 10 3 2 3" xfId="53398"/>
    <cellStyle name="Output 2 10 3 2 3 2" xfId="53399"/>
    <cellStyle name="Output 2 10 3 2 3 2 2" xfId="53400"/>
    <cellStyle name="Output 2 10 3 2 3 3" xfId="53401"/>
    <cellStyle name="Output 2 10 3 2 3 3 2" xfId="53402"/>
    <cellStyle name="Output 2 10 3 2 3 4" xfId="53403"/>
    <cellStyle name="Output 2 10 3 2 3 4 2" xfId="53404"/>
    <cellStyle name="Output 2 10 3 2 3 5" xfId="53405"/>
    <cellStyle name="Output 2 10 3 2 4" xfId="53406"/>
    <cellStyle name="Output 2 10 3 2 4 2" xfId="53407"/>
    <cellStyle name="Output 2 10 3 2 5" xfId="53408"/>
    <cellStyle name="Output 2 10 3 2 5 2" xfId="53409"/>
    <cellStyle name="Output 2 10 3 2 6" xfId="53410"/>
    <cellStyle name="Output 2 10 3 2_PORTFOLIO" xfId="59623"/>
    <cellStyle name="Output 2 10 3 3" xfId="53411"/>
    <cellStyle name="Output 2 10 3 3 2" xfId="59624"/>
    <cellStyle name="Output 2 10 3 3 3" xfId="59625"/>
    <cellStyle name="Output 2 10 3 3_PORTFOLIO" xfId="59626"/>
    <cellStyle name="Output 2 10 3 4" xfId="53412"/>
    <cellStyle name="Output 2 10 3 4 2" xfId="53413"/>
    <cellStyle name="Output 2 10 3 4 2 2" xfId="53414"/>
    <cellStyle name="Output 2 10 3 4 3" xfId="53415"/>
    <cellStyle name="Output 2 10 3 4 3 2" xfId="53416"/>
    <cellStyle name="Output 2 10 3 4 4" xfId="53417"/>
    <cellStyle name="Output 2 10 3 4 4 2" xfId="53418"/>
    <cellStyle name="Output 2 10 3 4 5" xfId="53419"/>
    <cellStyle name="Output 2 10 3 5" xfId="53420"/>
    <cellStyle name="Output 2 10 3 5 2" xfId="53421"/>
    <cellStyle name="Output 2 10 3 5 2 2" xfId="53422"/>
    <cellStyle name="Output 2 10 3 5 3" xfId="53423"/>
    <cellStyle name="Output 2 10 3 5 3 2" xfId="53424"/>
    <cellStyle name="Output 2 10 3 5 4" xfId="53425"/>
    <cellStyle name="Output 2 10 3 5 4 2" xfId="53426"/>
    <cellStyle name="Output 2 10 3 5 5" xfId="53427"/>
    <cellStyle name="Output 2 10 3 6" xfId="53428"/>
    <cellStyle name="Output 2 10 3 6 2" xfId="53429"/>
    <cellStyle name="Output 2 10 3 7" xfId="53430"/>
    <cellStyle name="Output 2 10 3 7 2" xfId="53431"/>
    <cellStyle name="Output 2 10 3 8" xfId="53432"/>
    <cellStyle name="Output 2 10 3 9" xfId="25685"/>
    <cellStyle name="Output 2 10 3_PORTFOLIO" xfId="59627"/>
    <cellStyle name="Output 2 10 4" xfId="20527"/>
    <cellStyle name="Output 2 10 4 2" xfId="53434"/>
    <cellStyle name="Output 2 10 4 2 2" xfId="53435"/>
    <cellStyle name="Output 2 10 4 2 2 2" xfId="53436"/>
    <cellStyle name="Output 2 10 4 2 3" xfId="53437"/>
    <cellStyle name="Output 2 10 4 2 3 2" xfId="53438"/>
    <cellStyle name="Output 2 10 4 2 4" xfId="53439"/>
    <cellStyle name="Output 2 10 4 2 4 2" xfId="53440"/>
    <cellStyle name="Output 2 10 4 2 5" xfId="53441"/>
    <cellStyle name="Output 2 10 4 2_PORTFOLIO" xfId="59628"/>
    <cellStyle name="Output 2 10 4 3" xfId="53442"/>
    <cellStyle name="Output 2 10 4 3 2" xfId="53443"/>
    <cellStyle name="Output 2 10 4 3 2 2" xfId="53444"/>
    <cellStyle name="Output 2 10 4 3 3" xfId="53445"/>
    <cellStyle name="Output 2 10 4 3 3 2" xfId="53446"/>
    <cellStyle name="Output 2 10 4 3 4" xfId="53447"/>
    <cellStyle name="Output 2 10 4 3 4 2" xfId="53448"/>
    <cellStyle name="Output 2 10 4 3 5" xfId="53449"/>
    <cellStyle name="Output 2 10 4 3_PORTFOLIO" xfId="59629"/>
    <cellStyle name="Output 2 10 4 4" xfId="53450"/>
    <cellStyle name="Output 2 10 4 4 2" xfId="53451"/>
    <cellStyle name="Output 2 10 4 5" xfId="53452"/>
    <cellStyle name="Output 2 10 4 5 2" xfId="53453"/>
    <cellStyle name="Output 2 10 4 6" xfId="53454"/>
    <cellStyle name="Output 2 10 4 7" xfId="53433"/>
    <cellStyle name="Output 2 10 4_PORTFOLIO" xfId="59630"/>
    <cellStyle name="Output 2 10 5" xfId="20528"/>
    <cellStyle name="Output 2 10 5 2" xfId="53456"/>
    <cellStyle name="Output 2 10 5 2 2" xfId="53457"/>
    <cellStyle name="Output 2 10 5 2 2 2" xfId="53458"/>
    <cellStyle name="Output 2 10 5 2 3" xfId="53459"/>
    <cellStyle name="Output 2 10 5 2 3 2" xfId="53460"/>
    <cellStyle name="Output 2 10 5 2 4" xfId="53461"/>
    <cellStyle name="Output 2 10 5 2 4 2" xfId="53462"/>
    <cellStyle name="Output 2 10 5 2 5" xfId="53463"/>
    <cellStyle name="Output 2 10 5 3" xfId="53464"/>
    <cellStyle name="Output 2 10 5 3 2" xfId="53465"/>
    <cellStyle name="Output 2 10 5 3 2 2" xfId="53466"/>
    <cellStyle name="Output 2 10 5 3 3" xfId="53467"/>
    <cellStyle name="Output 2 10 5 3 3 2" xfId="53468"/>
    <cellStyle name="Output 2 10 5 3 4" xfId="53469"/>
    <cellStyle name="Output 2 10 5 3 4 2" xfId="53470"/>
    <cellStyle name="Output 2 10 5 3 5" xfId="53471"/>
    <cellStyle name="Output 2 10 5 4" xfId="53472"/>
    <cellStyle name="Output 2 10 5 4 2" xfId="53473"/>
    <cellStyle name="Output 2 10 5 5" xfId="53474"/>
    <cellStyle name="Output 2 10 5 5 2" xfId="53475"/>
    <cellStyle name="Output 2 10 5 6" xfId="53476"/>
    <cellStyle name="Output 2 10 5 7" xfId="53455"/>
    <cellStyle name="Output 2 10 5_PORTFOLIO" xfId="59631"/>
    <cellStyle name="Output 2 10 6" xfId="53477"/>
    <cellStyle name="Output 2 10 6 2" xfId="59632"/>
    <cellStyle name="Output 2 10 6 3" xfId="59633"/>
    <cellStyle name="Output 2 10 6_PORTFOLIO" xfId="59634"/>
    <cellStyle name="Output 2 10 7" xfId="53478"/>
    <cellStyle name="Output 2 10 7 2" xfId="53479"/>
    <cellStyle name="Output 2 10 7 2 2" xfId="53480"/>
    <cellStyle name="Output 2 10 7 3" xfId="53481"/>
    <cellStyle name="Output 2 10 7 3 2" xfId="53482"/>
    <cellStyle name="Output 2 10 7 4" xfId="53483"/>
    <cellStyle name="Output 2 10 7 4 2" xfId="53484"/>
    <cellStyle name="Output 2 10 7 5" xfId="53485"/>
    <cellStyle name="Output 2 10 8" xfId="53486"/>
    <cellStyle name="Output 2 10 8 2" xfId="53487"/>
    <cellStyle name="Output 2 10 8 2 2" xfId="53488"/>
    <cellStyle name="Output 2 10 8 3" xfId="53489"/>
    <cellStyle name="Output 2 10 8 3 2" xfId="53490"/>
    <cellStyle name="Output 2 10 8 4" xfId="53491"/>
    <cellStyle name="Output 2 10 8 4 2" xfId="53492"/>
    <cellStyle name="Output 2 10 8 5" xfId="53493"/>
    <cellStyle name="Output 2 10 9" xfId="53494"/>
    <cellStyle name="Output 2 10 9 2" xfId="53495"/>
    <cellStyle name="Output 2 10_PORTFOLIO" xfId="59635"/>
    <cellStyle name="Output 2 11" xfId="20529"/>
    <cellStyle name="Output 2 11 10" xfId="53496"/>
    <cellStyle name="Output 2 11 10 2" xfId="53497"/>
    <cellStyle name="Output 2 11 11" xfId="53498"/>
    <cellStyle name="Output 2 11 12" xfId="24129"/>
    <cellStyle name="Output 2 11 2" xfId="20530"/>
    <cellStyle name="Output 2 11 2 2" xfId="53500"/>
    <cellStyle name="Output 2 11 2 2 2" xfId="53501"/>
    <cellStyle name="Output 2 11 2 2 2 2" xfId="53502"/>
    <cellStyle name="Output 2 11 2 2 3" xfId="53503"/>
    <cellStyle name="Output 2 11 2 2 3 2" xfId="53504"/>
    <cellStyle name="Output 2 11 2 2 4" xfId="53505"/>
    <cellStyle name="Output 2 11 2 2 4 2" xfId="53506"/>
    <cellStyle name="Output 2 11 2 2 5" xfId="53507"/>
    <cellStyle name="Output 2 11 2 2_PORTFOLIO" xfId="59636"/>
    <cellStyle name="Output 2 11 2 3" xfId="53508"/>
    <cellStyle name="Output 2 11 2 3 2" xfId="53509"/>
    <cellStyle name="Output 2 11 2 3 2 2" xfId="53510"/>
    <cellStyle name="Output 2 11 2 3 3" xfId="53511"/>
    <cellStyle name="Output 2 11 2 3 3 2" xfId="53512"/>
    <cellStyle name="Output 2 11 2 3 4" xfId="53513"/>
    <cellStyle name="Output 2 11 2 3 4 2" xfId="53514"/>
    <cellStyle name="Output 2 11 2 3 5" xfId="53515"/>
    <cellStyle name="Output 2 11 2 3_PORTFOLIO" xfId="59637"/>
    <cellStyle name="Output 2 11 2 4" xfId="53516"/>
    <cellStyle name="Output 2 11 2 4 2" xfId="53517"/>
    <cellStyle name="Output 2 11 2 5" xfId="53518"/>
    <cellStyle name="Output 2 11 2 5 2" xfId="53519"/>
    <cellStyle name="Output 2 11 2 6" xfId="53520"/>
    <cellStyle name="Output 2 11 2 7" xfId="53499"/>
    <cellStyle name="Output 2 11 2_PORTFOLIO" xfId="59638"/>
    <cellStyle name="Output 2 11 3" xfId="20531"/>
    <cellStyle name="Output 2 11 3 2" xfId="53522"/>
    <cellStyle name="Output 2 11 3 2 2" xfId="53523"/>
    <cellStyle name="Output 2 11 3 2 2 2" xfId="53524"/>
    <cellStyle name="Output 2 11 3 2 3" xfId="53525"/>
    <cellStyle name="Output 2 11 3 2 3 2" xfId="53526"/>
    <cellStyle name="Output 2 11 3 2 4" xfId="53527"/>
    <cellStyle name="Output 2 11 3 2 4 2" xfId="53528"/>
    <cellStyle name="Output 2 11 3 2 5" xfId="53529"/>
    <cellStyle name="Output 2 11 3 2_PORTFOLIO" xfId="59639"/>
    <cellStyle name="Output 2 11 3 3" xfId="53530"/>
    <cellStyle name="Output 2 11 3 3 2" xfId="53531"/>
    <cellStyle name="Output 2 11 3 3 2 2" xfId="53532"/>
    <cellStyle name="Output 2 11 3 3 3" xfId="53533"/>
    <cellStyle name="Output 2 11 3 3 3 2" xfId="53534"/>
    <cellStyle name="Output 2 11 3 3 4" xfId="53535"/>
    <cellStyle name="Output 2 11 3 3 4 2" xfId="53536"/>
    <cellStyle name="Output 2 11 3 3 5" xfId="53537"/>
    <cellStyle name="Output 2 11 3 3_PORTFOLIO" xfId="59640"/>
    <cellStyle name="Output 2 11 3 4" xfId="53538"/>
    <cellStyle name="Output 2 11 3 4 2" xfId="53539"/>
    <cellStyle name="Output 2 11 3 5" xfId="53540"/>
    <cellStyle name="Output 2 11 3 5 2" xfId="53541"/>
    <cellStyle name="Output 2 11 3 6" xfId="53542"/>
    <cellStyle name="Output 2 11 3 7" xfId="53521"/>
    <cellStyle name="Output 2 11 3_PORTFOLIO" xfId="59641"/>
    <cellStyle name="Output 2 11 4" xfId="20532"/>
    <cellStyle name="Output 2 11 4 2" xfId="53544"/>
    <cellStyle name="Output 2 11 4 2 2" xfId="53545"/>
    <cellStyle name="Output 2 11 4 2 2 2" xfId="53546"/>
    <cellStyle name="Output 2 11 4 2 3" xfId="53547"/>
    <cellStyle name="Output 2 11 4 2 3 2" xfId="53548"/>
    <cellStyle name="Output 2 11 4 2 4" xfId="53549"/>
    <cellStyle name="Output 2 11 4 2 4 2" xfId="53550"/>
    <cellStyle name="Output 2 11 4 2 5" xfId="53551"/>
    <cellStyle name="Output 2 11 4 2_PORTFOLIO" xfId="59642"/>
    <cellStyle name="Output 2 11 4 3" xfId="53552"/>
    <cellStyle name="Output 2 11 4 3 2" xfId="53553"/>
    <cellStyle name="Output 2 11 4 3 2 2" xfId="53554"/>
    <cellStyle name="Output 2 11 4 3 3" xfId="53555"/>
    <cellStyle name="Output 2 11 4 3 3 2" xfId="53556"/>
    <cellStyle name="Output 2 11 4 3 4" xfId="53557"/>
    <cellStyle name="Output 2 11 4 3 4 2" xfId="53558"/>
    <cellStyle name="Output 2 11 4 3 5" xfId="53559"/>
    <cellStyle name="Output 2 11 4 3_PORTFOLIO" xfId="59643"/>
    <cellStyle name="Output 2 11 4 4" xfId="53560"/>
    <cellStyle name="Output 2 11 4 4 2" xfId="53561"/>
    <cellStyle name="Output 2 11 4 5" xfId="53562"/>
    <cellStyle name="Output 2 11 4 5 2" xfId="53563"/>
    <cellStyle name="Output 2 11 4 6" xfId="53564"/>
    <cellStyle name="Output 2 11 4 7" xfId="53543"/>
    <cellStyle name="Output 2 11 4_PORTFOLIO" xfId="59644"/>
    <cellStyle name="Output 2 11 5" xfId="20533"/>
    <cellStyle name="Output 2 11 5 2" xfId="53566"/>
    <cellStyle name="Output 2 11 5 2 2" xfId="53567"/>
    <cellStyle name="Output 2 11 5 2 2 2" xfId="53568"/>
    <cellStyle name="Output 2 11 5 2 3" xfId="53569"/>
    <cellStyle name="Output 2 11 5 2 3 2" xfId="53570"/>
    <cellStyle name="Output 2 11 5 2 4" xfId="53571"/>
    <cellStyle name="Output 2 11 5 2 4 2" xfId="53572"/>
    <cellStyle name="Output 2 11 5 2 5" xfId="53573"/>
    <cellStyle name="Output 2 11 5 3" xfId="53574"/>
    <cellStyle name="Output 2 11 5 3 2" xfId="53575"/>
    <cellStyle name="Output 2 11 5 3 2 2" xfId="53576"/>
    <cellStyle name="Output 2 11 5 3 3" xfId="53577"/>
    <cellStyle name="Output 2 11 5 3 3 2" xfId="53578"/>
    <cellStyle name="Output 2 11 5 3 4" xfId="53579"/>
    <cellStyle name="Output 2 11 5 3 4 2" xfId="53580"/>
    <cellStyle name="Output 2 11 5 3 5" xfId="53581"/>
    <cellStyle name="Output 2 11 5 4" xfId="53582"/>
    <cellStyle name="Output 2 11 5 4 2" xfId="53583"/>
    <cellStyle name="Output 2 11 5 5" xfId="53584"/>
    <cellStyle name="Output 2 11 5 5 2" xfId="53585"/>
    <cellStyle name="Output 2 11 5 6" xfId="53586"/>
    <cellStyle name="Output 2 11 5 7" xfId="53565"/>
    <cellStyle name="Output 2 11 5_PORTFOLIO" xfId="59645"/>
    <cellStyle name="Output 2 11 6" xfId="53587"/>
    <cellStyle name="Output 2 11 6 2" xfId="53588"/>
    <cellStyle name="Output 2 11 6 2 2" xfId="53589"/>
    <cellStyle name="Output 2 11 6 2 2 2" xfId="53590"/>
    <cellStyle name="Output 2 11 6 2 3" xfId="53591"/>
    <cellStyle name="Output 2 11 6 2 3 2" xfId="53592"/>
    <cellStyle name="Output 2 11 6 2 4" xfId="53593"/>
    <cellStyle name="Output 2 11 6 2 4 2" xfId="53594"/>
    <cellStyle name="Output 2 11 6 2 5" xfId="53595"/>
    <cellStyle name="Output 2 11 6 3" xfId="53596"/>
    <cellStyle name="Output 2 11 6 3 2" xfId="53597"/>
    <cellStyle name="Output 2 11 6 3 2 2" xfId="53598"/>
    <cellStyle name="Output 2 11 6 3 3" xfId="53599"/>
    <cellStyle name="Output 2 11 6 3 3 2" xfId="53600"/>
    <cellStyle name="Output 2 11 6 3 4" xfId="53601"/>
    <cellStyle name="Output 2 11 6 3 4 2" xfId="53602"/>
    <cellStyle name="Output 2 11 6 3 5" xfId="53603"/>
    <cellStyle name="Output 2 11 6 4" xfId="53604"/>
    <cellStyle name="Output 2 11 6 4 2" xfId="53605"/>
    <cellStyle name="Output 2 11 6_PORTFOLIO" xfId="59646"/>
    <cellStyle name="Output 2 11 7" xfId="53606"/>
    <cellStyle name="Output 2 11 7 2" xfId="53607"/>
    <cellStyle name="Output 2 11 7 2 2" xfId="53608"/>
    <cellStyle name="Output 2 11 7 3" xfId="53609"/>
    <cellStyle name="Output 2 11 7 3 2" xfId="53610"/>
    <cellStyle name="Output 2 11 7 4" xfId="53611"/>
    <cellStyle name="Output 2 11 7 4 2" xfId="53612"/>
    <cellStyle name="Output 2 11 7 5" xfId="53613"/>
    <cellStyle name="Output 2 11 8" xfId="53614"/>
    <cellStyle name="Output 2 11 8 2" xfId="53615"/>
    <cellStyle name="Output 2 11 8 2 2" xfId="53616"/>
    <cellStyle name="Output 2 11 8 3" xfId="53617"/>
    <cellStyle name="Output 2 11 8 3 2" xfId="53618"/>
    <cellStyle name="Output 2 11 8 4" xfId="53619"/>
    <cellStyle name="Output 2 11 8 4 2" xfId="53620"/>
    <cellStyle name="Output 2 11 8 5" xfId="53621"/>
    <cellStyle name="Output 2 11 9" xfId="53622"/>
    <cellStyle name="Output 2 11 9 2" xfId="53623"/>
    <cellStyle name="Output 2 11_PORTFOLIO" xfId="59647"/>
    <cellStyle name="Output 2 12" xfId="20534"/>
    <cellStyle name="Output 2 12 10" xfId="53624"/>
    <cellStyle name="Output 2 12 10 2" xfId="53625"/>
    <cellStyle name="Output 2 12 11" xfId="53626"/>
    <cellStyle name="Output 2 12 2" xfId="20535"/>
    <cellStyle name="Output 2 12 2 2" xfId="53628"/>
    <cellStyle name="Output 2 12 2 2 2" xfId="53629"/>
    <cellStyle name="Output 2 12 2 2 2 2" xfId="53630"/>
    <cellStyle name="Output 2 12 2 2 3" xfId="53631"/>
    <cellStyle name="Output 2 12 2 2 3 2" xfId="53632"/>
    <cellStyle name="Output 2 12 2 2 4" xfId="53633"/>
    <cellStyle name="Output 2 12 2 2 4 2" xfId="53634"/>
    <cellStyle name="Output 2 12 2 2 5" xfId="53635"/>
    <cellStyle name="Output 2 12 2 2_PORTFOLIO" xfId="59648"/>
    <cellStyle name="Output 2 12 2 3" xfId="53636"/>
    <cellStyle name="Output 2 12 2 3 2" xfId="53637"/>
    <cellStyle name="Output 2 12 2 3 2 2" xfId="53638"/>
    <cellStyle name="Output 2 12 2 3 3" xfId="53639"/>
    <cellStyle name="Output 2 12 2 3 3 2" xfId="53640"/>
    <cellStyle name="Output 2 12 2 3 4" xfId="53641"/>
    <cellStyle name="Output 2 12 2 3 4 2" xfId="53642"/>
    <cellStyle name="Output 2 12 2 3 5" xfId="53643"/>
    <cellStyle name="Output 2 12 2 3_PORTFOLIO" xfId="59649"/>
    <cellStyle name="Output 2 12 2 4" xfId="53644"/>
    <cellStyle name="Output 2 12 2 4 2" xfId="53645"/>
    <cellStyle name="Output 2 12 2 5" xfId="53646"/>
    <cellStyle name="Output 2 12 2 5 2" xfId="53647"/>
    <cellStyle name="Output 2 12 2 6" xfId="53648"/>
    <cellStyle name="Output 2 12 2 7" xfId="53627"/>
    <cellStyle name="Output 2 12 2_PORTFOLIO" xfId="59650"/>
    <cellStyle name="Output 2 12 3" xfId="20536"/>
    <cellStyle name="Output 2 12 3 2" xfId="53650"/>
    <cellStyle name="Output 2 12 3 2 2" xfId="53651"/>
    <cellStyle name="Output 2 12 3 2 2 2" xfId="53652"/>
    <cellStyle name="Output 2 12 3 2 3" xfId="53653"/>
    <cellStyle name="Output 2 12 3 2 3 2" xfId="53654"/>
    <cellStyle name="Output 2 12 3 2 4" xfId="53655"/>
    <cellStyle name="Output 2 12 3 2 4 2" xfId="53656"/>
    <cellStyle name="Output 2 12 3 2 5" xfId="53657"/>
    <cellStyle name="Output 2 12 3 2_PORTFOLIO" xfId="59651"/>
    <cellStyle name="Output 2 12 3 3" xfId="53658"/>
    <cellStyle name="Output 2 12 3 3 2" xfId="53659"/>
    <cellStyle name="Output 2 12 3 3 2 2" xfId="53660"/>
    <cellStyle name="Output 2 12 3 3 3" xfId="53661"/>
    <cellStyle name="Output 2 12 3 3 3 2" xfId="53662"/>
    <cellStyle name="Output 2 12 3 3 4" xfId="53663"/>
    <cellStyle name="Output 2 12 3 3 4 2" xfId="53664"/>
    <cellStyle name="Output 2 12 3 3 5" xfId="53665"/>
    <cellStyle name="Output 2 12 3 3_PORTFOLIO" xfId="59652"/>
    <cellStyle name="Output 2 12 3 4" xfId="53666"/>
    <cellStyle name="Output 2 12 3 4 2" xfId="53667"/>
    <cellStyle name="Output 2 12 3 5" xfId="53668"/>
    <cellStyle name="Output 2 12 3 5 2" xfId="53669"/>
    <cellStyle name="Output 2 12 3 6" xfId="53670"/>
    <cellStyle name="Output 2 12 3 7" xfId="53649"/>
    <cellStyle name="Output 2 12 3_PORTFOLIO" xfId="59653"/>
    <cellStyle name="Output 2 12 4" xfId="20537"/>
    <cellStyle name="Output 2 12 4 2" xfId="53672"/>
    <cellStyle name="Output 2 12 4 2 2" xfId="53673"/>
    <cellStyle name="Output 2 12 4 2 2 2" xfId="53674"/>
    <cellStyle name="Output 2 12 4 2 3" xfId="53675"/>
    <cellStyle name="Output 2 12 4 2 3 2" xfId="53676"/>
    <cellStyle name="Output 2 12 4 2 4" xfId="53677"/>
    <cellStyle name="Output 2 12 4 2 4 2" xfId="53678"/>
    <cellStyle name="Output 2 12 4 2 5" xfId="53679"/>
    <cellStyle name="Output 2 12 4 2_PORTFOLIO" xfId="59654"/>
    <cellStyle name="Output 2 12 4 3" xfId="53680"/>
    <cellStyle name="Output 2 12 4 3 2" xfId="53681"/>
    <cellStyle name="Output 2 12 4 3 2 2" xfId="53682"/>
    <cellStyle name="Output 2 12 4 3 3" xfId="53683"/>
    <cellStyle name="Output 2 12 4 3 3 2" xfId="53684"/>
    <cellStyle name="Output 2 12 4 3 4" xfId="53685"/>
    <cellStyle name="Output 2 12 4 3 4 2" xfId="53686"/>
    <cellStyle name="Output 2 12 4 3 5" xfId="53687"/>
    <cellStyle name="Output 2 12 4 3_PORTFOLIO" xfId="59655"/>
    <cellStyle name="Output 2 12 4 4" xfId="53688"/>
    <cellStyle name="Output 2 12 4 4 2" xfId="53689"/>
    <cellStyle name="Output 2 12 4 5" xfId="53690"/>
    <cellStyle name="Output 2 12 4 5 2" xfId="53691"/>
    <cellStyle name="Output 2 12 4 6" xfId="53692"/>
    <cellStyle name="Output 2 12 4 7" xfId="53671"/>
    <cellStyle name="Output 2 12 4_PORTFOLIO" xfId="59656"/>
    <cellStyle name="Output 2 12 5" xfId="20538"/>
    <cellStyle name="Output 2 12 5 2" xfId="53694"/>
    <cellStyle name="Output 2 12 5 2 2" xfId="53695"/>
    <cellStyle name="Output 2 12 5 2 2 2" xfId="53696"/>
    <cellStyle name="Output 2 12 5 2 3" xfId="53697"/>
    <cellStyle name="Output 2 12 5 2 3 2" xfId="53698"/>
    <cellStyle name="Output 2 12 5 2 4" xfId="53699"/>
    <cellStyle name="Output 2 12 5 2 4 2" xfId="53700"/>
    <cellStyle name="Output 2 12 5 2 5" xfId="53701"/>
    <cellStyle name="Output 2 12 5 3" xfId="53702"/>
    <cellStyle name="Output 2 12 5 3 2" xfId="53703"/>
    <cellStyle name="Output 2 12 5 3 2 2" xfId="53704"/>
    <cellStyle name="Output 2 12 5 3 3" xfId="53705"/>
    <cellStyle name="Output 2 12 5 3 3 2" xfId="53706"/>
    <cellStyle name="Output 2 12 5 3 4" xfId="53707"/>
    <cellStyle name="Output 2 12 5 3 4 2" xfId="53708"/>
    <cellStyle name="Output 2 12 5 3 5" xfId="53709"/>
    <cellStyle name="Output 2 12 5 4" xfId="53710"/>
    <cellStyle name="Output 2 12 5 4 2" xfId="53711"/>
    <cellStyle name="Output 2 12 5 5" xfId="53712"/>
    <cellStyle name="Output 2 12 5 5 2" xfId="53713"/>
    <cellStyle name="Output 2 12 5 6" xfId="53714"/>
    <cellStyle name="Output 2 12 5 7" xfId="53693"/>
    <cellStyle name="Output 2 12 5_PORTFOLIO" xfId="59657"/>
    <cellStyle name="Output 2 12 6" xfId="53715"/>
    <cellStyle name="Output 2 12 6 2" xfId="53716"/>
    <cellStyle name="Output 2 12 6 2 2" xfId="53717"/>
    <cellStyle name="Output 2 12 6 2 2 2" xfId="53718"/>
    <cellStyle name="Output 2 12 6 2 3" xfId="53719"/>
    <cellStyle name="Output 2 12 6 2 3 2" xfId="53720"/>
    <cellStyle name="Output 2 12 6 2 4" xfId="53721"/>
    <cellStyle name="Output 2 12 6 2 4 2" xfId="53722"/>
    <cellStyle name="Output 2 12 6 2 5" xfId="53723"/>
    <cellStyle name="Output 2 12 6 3" xfId="53724"/>
    <cellStyle name="Output 2 12 6 3 2" xfId="53725"/>
    <cellStyle name="Output 2 12 6 3 2 2" xfId="53726"/>
    <cellStyle name="Output 2 12 6 3 3" xfId="53727"/>
    <cellStyle name="Output 2 12 6 3 3 2" xfId="53728"/>
    <cellStyle name="Output 2 12 6 3 4" xfId="53729"/>
    <cellStyle name="Output 2 12 6 3 4 2" xfId="53730"/>
    <cellStyle name="Output 2 12 6 3 5" xfId="53731"/>
    <cellStyle name="Output 2 12 6 4" xfId="53732"/>
    <cellStyle name="Output 2 12 6 4 2" xfId="53733"/>
    <cellStyle name="Output 2 12 6_PORTFOLIO" xfId="59658"/>
    <cellStyle name="Output 2 12 7" xfId="53734"/>
    <cellStyle name="Output 2 12 7 2" xfId="53735"/>
    <cellStyle name="Output 2 12 7 2 2" xfId="53736"/>
    <cellStyle name="Output 2 12 7 3" xfId="53737"/>
    <cellStyle name="Output 2 12 7 3 2" xfId="53738"/>
    <cellStyle name="Output 2 12 7 4" xfId="53739"/>
    <cellStyle name="Output 2 12 7 4 2" xfId="53740"/>
    <cellStyle name="Output 2 12 7 5" xfId="53741"/>
    <cellStyle name="Output 2 12 8" xfId="53742"/>
    <cellStyle name="Output 2 12 8 2" xfId="53743"/>
    <cellStyle name="Output 2 12 8 2 2" xfId="53744"/>
    <cellStyle name="Output 2 12 8 3" xfId="53745"/>
    <cellStyle name="Output 2 12 8 3 2" xfId="53746"/>
    <cellStyle name="Output 2 12 8 4" xfId="53747"/>
    <cellStyle name="Output 2 12 8 4 2" xfId="53748"/>
    <cellStyle name="Output 2 12 8 5" xfId="53749"/>
    <cellStyle name="Output 2 12 9" xfId="53750"/>
    <cellStyle name="Output 2 12 9 2" xfId="53751"/>
    <cellStyle name="Output 2 12_PORTFOLIO" xfId="59659"/>
    <cellStyle name="Output 2 13" xfId="20539"/>
    <cellStyle name="Output 2 13 10" xfId="53752"/>
    <cellStyle name="Output 2 13 2" xfId="20540"/>
    <cellStyle name="Output 2 13 2 2" xfId="53754"/>
    <cellStyle name="Output 2 13 2 2 2" xfId="53755"/>
    <cellStyle name="Output 2 13 2 2 2 2" xfId="53756"/>
    <cellStyle name="Output 2 13 2 2 3" xfId="53757"/>
    <cellStyle name="Output 2 13 2 2 3 2" xfId="53758"/>
    <cellStyle name="Output 2 13 2 2 4" xfId="53759"/>
    <cellStyle name="Output 2 13 2 2 4 2" xfId="53760"/>
    <cellStyle name="Output 2 13 2 2 5" xfId="53761"/>
    <cellStyle name="Output 2 13 2 2_PORTFOLIO" xfId="59660"/>
    <cellStyle name="Output 2 13 2 3" xfId="53762"/>
    <cellStyle name="Output 2 13 2 3 2" xfId="53763"/>
    <cellStyle name="Output 2 13 2 3 2 2" xfId="53764"/>
    <cellStyle name="Output 2 13 2 3 3" xfId="53765"/>
    <cellStyle name="Output 2 13 2 3 3 2" xfId="53766"/>
    <cellStyle name="Output 2 13 2 3 4" xfId="53767"/>
    <cellStyle name="Output 2 13 2 3 4 2" xfId="53768"/>
    <cellStyle name="Output 2 13 2 3 5" xfId="53769"/>
    <cellStyle name="Output 2 13 2 3_PORTFOLIO" xfId="59661"/>
    <cellStyle name="Output 2 13 2 4" xfId="53770"/>
    <cellStyle name="Output 2 13 2 4 2" xfId="53771"/>
    <cellStyle name="Output 2 13 2 5" xfId="53772"/>
    <cellStyle name="Output 2 13 2 5 2" xfId="53773"/>
    <cellStyle name="Output 2 13 2 6" xfId="53774"/>
    <cellStyle name="Output 2 13 2 7" xfId="53753"/>
    <cellStyle name="Output 2 13 2_PORTFOLIO" xfId="59662"/>
    <cellStyle name="Output 2 13 3" xfId="20541"/>
    <cellStyle name="Output 2 13 3 2" xfId="53776"/>
    <cellStyle name="Output 2 13 3 2 2" xfId="53777"/>
    <cellStyle name="Output 2 13 3 2 2 2" xfId="53778"/>
    <cellStyle name="Output 2 13 3 2 3" xfId="53779"/>
    <cellStyle name="Output 2 13 3 2 3 2" xfId="53780"/>
    <cellStyle name="Output 2 13 3 2 4" xfId="53781"/>
    <cellStyle name="Output 2 13 3 2 4 2" xfId="53782"/>
    <cellStyle name="Output 2 13 3 2 5" xfId="53783"/>
    <cellStyle name="Output 2 13 3 2_PORTFOLIO" xfId="59663"/>
    <cellStyle name="Output 2 13 3 3" xfId="53784"/>
    <cellStyle name="Output 2 13 3 3 2" xfId="53785"/>
    <cellStyle name="Output 2 13 3 3 2 2" xfId="53786"/>
    <cellStyle name="Output 2 13 3 3 3" xfId="53787"/>
    <cellStyle name="Output 2 13 3 3 3 2" xfId="53788"/>
    <cellStyle name="Output 2 13 3 3 4" xfId="53789"/>
    <cellStyle name="Output 2 13 3 3 4 2" xfId="53790"/>
    <cellStyle name="Output 2 13 3 3 5" xfId="53791"/>
    <cellStyle name="Output 2 13 3 3_PORTFOLIO" xfId="59664"/>
    <cellStyle name="Output 2 13 3 4" xfId="53792"/>
    <cellStyle name="Output 2 13 3 4 2" xfId="53793"/>
    <cellStyle name="Output 2 13 3 5" xfId="53794"/>
    <cellStyle name="Output 2 13 3 5 2" xfId="53795"/>
    <cellStyle name="Output 2 13 3 6" xfId="53796"/>
    <cellStyle name="Output 2 13 3 7" xfId="53775"/>
    <cellStyle name="Output 2 13 3_PORTFOLIO" xfId="59665"/>
    <cellStyle name="Output 2 13 4" xfId="20542"/>
    <cellStyle name="Output 2 13 4 2" xfId="53798"/>
    <cellStyle name="Output 2 13 4 2 2" xfId="53799"/>
    <cellStyle name="Output 2 13 4 2 2 2" xfId="53800"/>
    <cellStyle name="Output 2 13 4 2 3" xfId="53801"/>
    <cellStyle name="Output 2 13 4 2 3 2" xfId="53802"/>
    <cellStyle name="Output 2 13 4 2 4" xfId="53803"/>
    <cellStyle name="Output 2 13 4 2 4 2" xfId="53804"/>
    <cellStyle name="Output 2 13 4 2 5" xfId="53805"/>
    <cellStyle name="Output 2 13 4 2_PORTFOLIO" xfId="59666"/>
    <cellStyle name="Output 2 13 4 3" xfId="53806"/>
    <cellStyle name="Output 2 13 4 3 2" xfId="53807"/>
    <cellStyle name="Output 2 13 4 3 2 2" xfId="53808"/>
    <cellStyle name="Output 2 13 4 3 3" xfId="53809"/>
    <cellStyle name="Output 2 13 4 3 3 2" xfId="53810"/>
    <cellStyle name="Output 2 13 4 3 4" xfId="53811"/>
    <cellStyle name="Output 2 13 4 3 4 2" xfId="53812"/>
    <cellStyle name="Output 2 13 4 3 5" xfId="53813"/>
    <cellStyle name="Output 2 13 4 3_PORTFOLIO" xfId="59667"/>
    <cellStyle name="Output 2 13 4 4" xfId="53814"/>
    <cellStyle name="Output 2 13 4 4 2" xfId="53815"/>
    <cellStyle name="Output 2 13 4 5" xfId="53816"/>
    <cellStyle name="Output 2 13 4 5 2" xfId="53817"/>
    <cellStyle name="Output 2 13 4 6" xfId="53818"/>
    <cellStyle name="Output 2 13 4 7" xfId="53797"/>
    <cellStyle name="Output 2 13 4_PORTFOLIO" xfId="59668"/>
    <cellStyle name="Output 2 13 5" xfId="53819"/>
    <cellStyle name="Output 2 13 5 2" xfId="53820"/>
    <cellStyle name="Output 2 13 5 2 2" xfId="53821"/>
    <cellStyle name="Output 2 13 5 3" xfId="53822"/>
    <cellStyle name="Output 2 13 5 3 2" xfId="53823"/>
    <cellStyle name="Output 2 13 5 4" xfId="53824"/>
    <cellStyle name="Output 2 13 5 4 2" xfId="53825"/>
    <cellStyle name="Output 2 13 5 5" xfId="53826"/>
    <cellStyle name="Output 2 13 5_PORTFOLIO" xfId="59669"/>
    <cellStyle name="Output 2 13 6" xfId="53827"/>
    <cellStyle name="Output 2 13 6 2" xfId="53828"/>
    <cellStyle name="Output 2 13 6 2 2" xfId="53829"/>
    <cellStyle name="Output 2 13 6 3" xfId="53830"/>
    <cellStyle name="Output 2 13 6 3 2" xfId="53831"/>
    <cellStyle name="Output 2 13 6 4" xfId="53832"/>
    <cellStyle name="Output 2 13 6 4 2" xfId="53833"/>
    <cellStyle name="Output 2 13 6 5" xfId="53834"/>
    <cellStyle name="Output 2 13 6_PORTFOLIO" xfId="59670"/>
    <cellStyle name="Output 2 13 7" xfId="53835"/>
    <cellStyle name="Output 2 13 7 2" xfId="53836"/>
    <cellStyle name="Output 2 13 8" xfId="53837"/>
    <cellStyle name="Output 2 13 8 2" xfId="53838"/>
    <cellStyle name="Output 2 13 9" xfId="53839"/>
    <cellStyle name="Output 2 13_PORTFOLIO" xfId="59671"/>
    <cellStyle name="Output 2 14" xfId="20543"/>
    <cellStyle name="Output 2 14 2" xfId="53841"/>
    <cellStyle name="Output 2 14 2 2" xfId="53842"/>
    <cellStyle name="Output 2 14 2 2 2" xfId="53843"/>
    <cellStyle name="Output 2 14 2 3" xfId="53844"/>
    <cellStyle name="Output 2 14 2 3 2" xfId="53845"/>
    <cellStyle name="Output 2 14 2 4" xfId="53846"/>
    <cellStyle name="Output 2 14 2 4 2" xfId="53847"/>
    <cellStyle name="Output 2 14 2 5" xfId="53848"/>
    <cellStyle name="Output 2 14 2_PORTFOLIO" xfId="59672"/>
    <cellStyle name="Output 2 14 3" xfId="53849"/>
    <cellStyle name="Output 2 14 3 2" xfId="53850"/>
    <cellStyle name="Output 2 14 3 2 2" xfId="53851"/>
    <cellStyle name="Output 2 14 3 3" xfId="53852"/>
    <cellStyle name="Output 2 14 3 3 2" xfId="53853"/>
    <cellStyle name="Output 2 14 3 4" xfId="53854"/>
    <cellStyle name="Output 2 14 3 4 2" xfId="53855"/>
    <cellStyle name="Output 2 14 3 5" xfId="53856"/>
    <cellStyle name="Output 2 14 3_PORTFOLIO" xfId="59673"/>
    <cellStyle name="Output 2 14 4" xfId="53857"/>
    <cellStyle name="Output 2 14 4 2" xfId="53858"/>
    <cellStyle name="Output 2 14 5" xfId="53859"/>
    <cellStyle name="Output 2 14 5 2" xfId="53860"/>
    <cellStyle name="Output 2 14 6" xfId="53861"/>
    <cellStyle name="Output 2 14 7" xfId="53840"/>
    <cellStyle name="Output 2 14_PORTFOLIO" xfId="59674"/>
    <cellStyle name="Output 2 15" xfId="20544"/>
    <cellStyle name="Output 2 15 2" xfId="53863"/>
    <cellStyle name="Output 2 15 2 2" xfId="53864"/>
    <cellStyle name="Output 2 15 2 2 2" xfId="53865"/>
    <cellStyle name="Output 2 15 2 3" xfId="53866"/>
    <cellStyle name="Output 2 15 2 3 2" xfId="53867"/>
    <cellStyle name="Output 2 15 2 4" xfId="53868"/>
    <cellStyle name="Output 2 15 2 4 2" xfId="53869"/>
    <cellStyle name="Output 2 15 2 5" xfId="53870"/>
    <cellStyle name="Output 2 15 2_PORTFOLIO" xfId="59675"/>
    <cellStyle name="Output 2 15 3" xfId="53871"/>
    <cellStyle name="Output 2 15 3 2" xfId="53872"/>
    <cellStyle name="Output 2 15 3 2 2" xfId="53873"/>
    <cellStyle name="Output 2 15 3 3" xfId="53874"/>
    <cellStyle name="Output 2 15 3 3 2" xfId="53875"/>
    <cellStyle name="Output 2 15 3 4" xfId="53876"/>
    <cellStyle name="Output 2 15 3 4 2" xfId="53877"/>
    <cellStyle name="Output 2 15 3 5" xfId="53878"/>
    <cellStyle name="Output 2 15 3_PORTFOLIO" xfId="59676"/>
    <cellStyle name="Output 2 15 4" xfId="53879"/>
    <cellStyle name="Output 2 15 4 2" xfId="53880"/>
    <cellStyle name="Output 2 15 5" xfId="53881"/>
    <cellStyle name="Output 2 15 5 2" xfId="53882"/>
    <cellStyle name="Output 2 15 6" xfId="53883"/>
    <cellStyle name="Output 2 15 7" xfId="53862"/>
    <cellStyle name="Output 2 15_PORTFOLIO" xfId="59677"/>
    <cellStyle name="Output 2 16" xfId="20545"/>
    <cellStyle name="Output 2 16 2" xfId="53885"/>
    <cellStyle name="Output 2 16 2 2" xfId="53886"/>
    <cellStyle name="Output 2 16 2 2 2" xfId="53887"/>
    <cellStyle name="Output 2 16 2 3" xfId="53888"/>
    <cellStyle name="Output 2 16 2 3 2" xfId="53889"/>
    <cellStyle name="Output 2 16 2 4" xfId="53890"/>
    <cellStyle name="Output 2 16 2 4 2" xfId="53891"/>
    <cellStyle name="Output 2 16 2 5" xfId="53892"/>
    <cellStyle name="Output 2 16 2_PORTFOLIO" xfId="59678"/>
    <cellStyle name="Output 2 16 3" xfId="53893"/>
    <cellStyle name="Output 2 16 3 2" xfId="53894"/>
    <cellStyle name="Output 2 16 3 2 2" xfId="53895"/>
    <cellStyle name="Output 2 16 3 3" xfId="53896"/>
    <cellStyle name="Output 2 16 3 3 2" xfId="53897"/>
    <cellStyle name="Output 2 16 3 4" xfId="53898"/>
    <cellStyle name="Output 2 16 3 4 2" xfId="53899"/>
    <cellStyle name="Output 2 16 3 5" xfId="53900"/>
    <cellStyle name="Output 2 16 3_PORTFOLIO" xfId="59679"/>
    <cellStyle name="Output 2 16 4" xfId="53901"/>
    <cellStyle name="Output 2 16 4 2" xfId="53902"/>
    <cellStyle name="Output 2 16 5" xfId="53903"/>
    <cellStyle name="Output 2 16 5 2" xfId="53904"/>
    <cellStyle name="Output 2 16 6" xfId="53905"/>
    <cellStyle name="Output 2 16 7" xfId="53884"/>
    <cellStyle name="Output 2 16_PORTFOLIO" xfId="59680"/>
    <cellStyle name="Output 2 17" xfId="53906"/>
    <cellStyle name="Output 2 17 2" xfId="53907"/>
    <cellStyle name="Output 2 17 2 2" xfId="53908"/>
    <cellStyle name="Output 2 17 2 2 2" xfId="53909"/>
    <cellStyle name="Output 2 17 2 3" xfId="53910"/>
    <cellStyle name="Output 2 17 2 3 2" xfId="53911"/>
    <cellStyle name="Output 2 17 2 4" xfId="53912"/>
    <cellStyle name="Output 2 17 2 4 2" xfId="53913"/>
    <cellStyle name="Output 2 17 2 5" xfId="53914"/>
    <cellStyle name="Output 2 17 3" xfId="53915"/>
    <cellStyle name="Output 2 17 3 2" xfId="53916"/>
    <cellStyle name="Output 2 17 3 2 2" xfId="53917"/>
    <cellStyle name="Output 2 17 3 3" xfId="53918"/>
    <cellStyle name="Output 2 17 3 3 2" xfId="53919"/>
    <cellStyle name="Output 2 17 3 4" xfId="53920"/>
    <cellStyle name="Output 2 17 3 4 2" xfId="53921"/>
    <cellStyle name="Output 2 17 3 5" xfId="53922"/>
    <cellStyle name="Output 2 17 4" xfId="53923"/>
    <cellStyle name="Output 2 17 4 2" xfId="53924"/>
    <cellStyle name="Output 2 17 5" xfId="53925"/>
    <cellStyle name="Output 2 17 5 2" xfId="53926"/>
    <cellStyle name="Output 2 17 6" xfId="53927"/>
    <cellStyle name="Output 2 17_PORTFOLIO" xfId="59681"/>
    <cellStyle name="Output 2 18" xfId="53928"/>
    <cellStyle name="Output 2 18 2" xfId="53929"/>
    <cellStyle name="Output 2 18 2 2" xfId="53930"/>
    <cellStyle name="Output 2 18 2 2 2" xfId="53931"/>
    <cellStyle name="Output 2 18 2 3" xfId="53932"/>
    <cellStyle name="Output 2 18 2 3 2" xfId="53933"/>
    <cellStyle name="Output 2 18 2 4" xfId="53934"/>
    <cellStyle name="Output 2 18 2 4 2" xfId="53935"/>
    <cellStyle name="Output 2 18 2 5" xfId="53936"/>
    <cellStyle name="Output 2 18 3" xfId="53937"/>
    <cellStyle name="Output 2 18 3 2" xfId="53938"/>
    <cellStyle name="Output 2 18 3 2 2" xfId="53939"/>
    <cellStyle name="Output 2 18 3 3" xfId="53940"/>
    <cellStyle name="Output 2 18 3 3 2" xfId="53941"/>
    <cellStyle name="Output 2 18 3 4" xfId="53942"/>
    <cellStyle name="Output 2 18 3 4 2" xfId="53943"/>
    <cellStyle name="Output 2 18 3 5" xfId="53944"/>
    <cellStyle name="Output 2 18 4" xfId="53945"/>
    <cellStyle name="Output 2 18 4 2" xfId="53946"/>
    <cellStyle name="Output 2 18_PORTFOLIO" xfId="59682"/>
    <cellStyle name="Output 2 19" xfId="53947"/>
    <cellStyle name="Output 2 19 2" xfId="53948"/>
    <cellStyle name="Output 2 19 2 2" xfId="53949"/>
    <cellStyle name="Output 2 19 3" xfId="53950"/>
    <cellStyle name="Output 2 19 3 2" xfId="53951"/>
    <cellStyle name="Output 2 19 4" xfId="53952"/>
    <cellStyle name="Output 2 19 4 2" xfId="53953"/>
    <cellStyle name="Output 2 19 5" xfId="53954"/>
    <cellStyle name="Output 2 2" xfId="20546"/>
    <cellStyle name="Output 2 2 10" xfId="53955"/>
    <cellStyle name="Output 2 2 10 2" xfId="59683"/>
    <cellStyle name="Output 2 2 10 3" xfId="59684"/>
    <cellStyle name="Output 2 2 10_PORTFOLIO" xfId="59685"/>
    <cellStyle name="Output 2 2 11" xfId="53956"/>
    <cellStyle name="Output 2 2 11 2" xfId="53957"/>
    <cellStyle name="Output 2 2 11 2 2" xfId="53958"/>
    <cellStyle name="Output 2 2 11 3" xfId="53959"/>
    <cellStyle name="Output 2 2 11 3 2" xfId="53960"/>
    <cellStyle name="Output 2 2 11 4" xfId="53961"/>
    <cellStyle name="Output 2 2 11 4 2" xfId="53962"/>
    <cellStyle name="Output 2 2 11 5" xfId="53963"/>
    <cellStyle name="Output 2 2 12" xfId="53964"/>
    <cellStyle name="Output 2 2 12 2" xfId="53965"/>
    <cellStyle name="Output 2 2 12 2 2" xfId="53966"/>
    <cellStyle name="Output 2 2 12 3" xfId="53967"/>
    <cellStyle name="Output 2 2 12 3 2" xfId="53968"/>
    <cellStyle name="Output 2 2 12 4" xfId="53969"/>
    <cellStyle name="Output 2 2 12 4 2" xfId="53970"/>
    <cellStyle name="Output 2 2 12 5" xfId="53971"/>
    <cellStyle name="Output 2 2 13" xfId="53972"/>
    <cellStyle name="Output 2 2 13 2" xfId="53973"/>
    <cellStyle name="Output 2 2 14" xfId="53974"/>
    <cellStyle name="Output 2 2 14 2" xfId="53975"/>
    <cellStyle name="Output 2 2 15" xfId="53976"/>
    <cellStyle name="Output 2 2 16" xfId="23218"/>
    <cellStyle name="Output 2 2 2" xfId="20547"/>
    <cellStyle name="Output 2 2 2 10" xfId="53977"/>
    <cellStyle name="Output 2 2 2 10 2" xfId="53978"/>
    <cellStyle name="Output 2 2 2 11" xfId="53979"/>
    <cellStyle name="Output 2 2 2 12" xfId="24030"/>
    <cellStyle name="Output 2 2 2 2" xfId="20548"/>
    <cellStyle name="Output 2 2 2 2 2" xfId="53981"/>
    <cellStyle name="Output 2 2 2 2 2 2" xfId="53982"/>
    <cellStyle name="Output 2 2 2 2 2 2 2" xfId="53983"/>
    <cellStyle name="Output 2 2 2 2 2 3" xfId="53984"/>
    <cellStyle name="Output 2 2 2 2 2 3 2" xfId="53985"/>
    <cellStyle name="Output 2 2 2 2 2 4" xfId="53986"/>
    <cellStyle name="Output 2 2 2 2 2 4 2" xfId="53987"/>
    <cellStyle name="Output 2 2 2 2 2 5" xfId="53988"/>
    <cellStyle name="Output 2 2 2 2 2_PORTFOLIO" xfId="59686"/>
    <cellStyle name="Output 2 2 2 2 3" xfId="53989"/>
    <cellStyle name="Output 2 2 2 2 3 2" xfId="53990"/>
    <cellStyle name="Output 2 2 2 2 3 2 2" xfId="53991"/>
    <cellStyle name="Output 2 2 2 2 3 3" xfId="53992"/>
    <cellStyle name="Output 2 2 2 2 3 3 2" xfId="53993"/>
    <cellStyle name="Output 2 2 2 2 3 4" xfId="53994"/>
    <cellStyle name="Output 2 2 2 2 3 4 2" xfId="53995"/>
    <cellStyle name="Output 2 2 2 2 3 5" xfId="53996"/>
    <cellStyle name="Output 2 2 2 2 3_PORTFOLIO" xfId="59687"/>
    <cellStyle name="Output 2 2 2 2 4" xfId="53997"/>
    <cellStyle name="Output 2 2 2 2 4 2" xfId="53998"/>
    <cellStyle name="Output 2 2 2 2 5" xfId="53999"/>
    <cellStyle name="Output 2 2 2 2 5 2" xfId="54000"/>
    <cellStyle name="Output 2 2 2 2 6" xfId="54001"/>
    <cellStyle name="Output 2 2 2 2 7" xfId="53980"/>
    <cellStyle name="Output 2 2 2 2_PORTFOLIO" xfId="59688"/>
    <cellStyle name="Output 2 2 2 3" xfId="20549"/>
    <cellStyle name="Output 2 2 2 3 2" xfId="54003"/>
    <cellStyle name="Output 2 2 2 3 2 2" xfId="54004"/>
    <cellStyle name="Output 2 2 2 3 2 2 2" xfId="54005"/>
    <cellStyle name="Output 2 2 2 3 2 3" xfId="54006"/>
    <cellStyle name="Output 2 2 2 3 2 3 2" xfId="54007"/>
    <cellStyle name="Output 2 2 2 3 2 4" xfId="54008"/>
    <cellStyle name="Output 2 2 2 3 2 4 2" xfId="54009"/>
    <cellStyle name="Output 2 2 2 3 2 5" xfId="54010"/>
    <cellStyle name="Output 2 2 2 3 2_PORTFOLIO" xfId="59689"/>
    <cellStyle name="Output 2 2 2 3 3" xfId="54011"/>
    <cellStyle name="Output 2 2 2 3 3 2" xfId="54012"/>
    <cellStyle name="Output 2 2 2 3 3 2 2" xfId="54013"/>
    <cellStyle name="Output 2 2 2 3 3 3" xfId="54014"/>
    <cellStyle name="Output 2 2 2 3 3 3 2" xfId="54015"/>
    <cellStyle name="Output 2 2 2 3 3 4" xfId="54016"/>
    <cellStyle name="Output 2 2 2 3 3 4 2" xfId="54017"/>
    <cellStyle name="Output 2 2 2 3 3 5" xfId="54018"/>
    <cellStyle name="Output 2 2 2 3 3_PORTFOLIO" xfId="59690"/>
    <cellStyle name="Output 2 2 2 3 4" xfId="54019"/>
    <cellStyle name="Output 2 2 2 3 4 2" xfId="54020"/>
    <cellStyle name="Output 2 2 2 3 5" xfId="54021"/>
    <cellStyle name="Output 2 2 2 3 5 2" xfId="54022"/>
    <cellStyle name="Output 2 2 2 3 6" xfId="54023"/>
    <cellStyle name="Output 2 2 2 3 7" xfId="54002"/>
    <cellStyle name="Output 2 2 2 3_PORTFOLIO" xfId="59691"/>
    <cellStyle name="Output 2 2 2 4" xfId="20550"/>
    <cellStyle name="Output 2 2 2 4 2" xfId="54025"/>
    <cellStyle name="Output 2 2 2 4 2 2" xfId="54026"/>
    <cellStyle name="Output 2 2 2 4 2 2 2" xfId="54027"/>
    <cellStyle name="Output 2 2 2 4 2 3" xfId="54028"/>
    <cellStyle name="Output 2 2 2 4 2 3 2" xfId="54029"/>
    <cellStyle name="Output 2 2 2 4 2 4" xfId="54030"/>
    <cellStyle name="Output 2 2 2 4 2 4 2" xfId="54031"/>
    <cellStyle name="Output 2 2 2 4 2 5" xfId="54032"/>
    <cellStyle name="Output 2 2 2 4 2_PORTFOLIO" xfId="59692"/>
    <cellStyle name="Output 2 2 2 4 3" xfId="54033"/>
    <cellStyle name="Output 2 2 2 4 3 2" xfId="54034"/>
    <cellStyle name="Output 2 2 2 4 3 2 2" xfId="54035"/>
    <cellStyle name="Output 2 2 2 4 3 3" xfId="54036"/>
    <cellStyle name="Output 2 2 2 4 3 3 2" xfId="54037"/>
    <cellStyle name="Output 2 2 2 4 3 4" xfId="54038"/>
    <cellStyle name="Output 2 2 2 4 3 4 2" xfId="54039"/>
    <cellStyle name="Output 2 2 2 4 3 5" xfId="54040"/>
    <cellStyle name="Output 2 2 2 4 3_PORTFOLIO" xfId="59693"/>
    <cellStyle name="Output 2 2 2 4 4" xfId="54041"/>
    <cellStyle name="Output 2 2 2 4 4 2" xfId="54042"/>
    <cellStyle name="Output 2 2 2 4 5" xfId="54043"/>
    <cellStyle name="Output 2 2 2 4 5 2" xfId="54044"/>
    <cellStyle name="Output 2 2 2 4 6" xfId="54045"/>
    <cellStyle name="Output 2 2 2 4 7" xfId="54024"/>
    <cellStyle name="Output 2 2 2 4_PORTFOLIO" xfId="59694"/>
    <cellStyle name="Output 2 2 2 5" xfId="54046"/>
    <cellStyle name="Output 2 2 2 5 2" xfId="54047"/>
    <cellStyle name="Output 2 2 2 5 2 2" xfId="54048"/>
    <cellStyle name="Output 2 2 2 5 2 2 2" xfId="54049"/>
    <cellStyle name="Output 2 2 2 5 2 3" xfId="54050"/>
    <cellStyle name="Output 2 2 2 5 2 3 2" xfId="54051"/>
    <cellStyle name="Output 2 2 2 5 2 4" xfId="54052"/>
    <cellStyle name="Output 2 2 2 5 2 4 2" xfId="54053"/>
    <cellStyle name="Output 2 2 2 5 2 5" xfId="54054"/>
    <cellStyle name="Output 2 2 2 5 3" xfId="54055"/>
    <cellStyle name="Output 2 2 2 5 3 2" xfId="54056"/>
    <cellStyle name="Output 2 2 2 5 3 2 2" xfId="54057"/>
    <cellStyle name="Output 2 2 2 5 3 3" xfId="54058"/>
    <cellStyle name="Output 2 2 2 5 3 3 2" xfId="54059"/>
    <cellStyle name="Output 2 2 2 5 3 4" xfId="54060"/>
    <cellStyle name="Output 2 2 2 5 3 4 2" xfId="54061"/>
    <cellStyle name="Output 2 2 2 5 3 5" xfId="54062"/>
    <cellStyle name="Output 2 2 2 5 4" xfId="54063"/>
    <cellStyle name="Output 2 2 2 5 4 2" xfId="54064"/>
    <cellStyle name="Output 2 2 2 5 5" xfId="54065"/>
    <cellStyle name="Output 2 2 2 5 5 2" xfId="54066"/>
    <cellStyle name="Output 2 2 2 5 6" xfId="54067"/>
    <cellStyle name="Output 2 2 2 5_PORTFOLIO" xfId="59695"/>
    <cellStyle name="Output 2 2 2 6" xfId="54068"/>
    <cellStyle name="Output 2 2 2 6 2" xfId="59696"/>
    <cellStyle name="Output 2 2 2 6 3" xfId="59697"/>
    <cellStyle name="Output 2 2 2 6_PORTFOLIO" xfId="59698"/>
    <cellStyle name="Output 2 2 2 7" xfId="54069"/>
    <cellStyle name="Output 2 2 2 7 2" xfId="54070"/>
    <cellStyle name="Output 2 2 2 7 2 2" xfId="54071"/>
    <cellStyle name="Output 2 2 2 7 3" xfId="54072"/>
    <cellStyle name="Output 2 2 2 7 3 2" xfId="54073"/>
    <cellStyle name="Output 2 2 2 7 4" xfId="54074"/>
    <cellStyle name="Output 2 2 2 7 4 2" xfId="54075"/>
    <cellStyle name="Output 2 2 2 7 5" xfId="54076"/>
    <cellStyle name="Output 2 2 2 8" xfId="54077"/>
    <cellStyle name="Output 2 2 2 8 2" xfId="54078"/>
    <cellStyle name="Output 2 2 2 8 2 2" xfId="54079"/>
    <cellStyle name="Output 2 2 2 8 3" xfId="54080"/>
    <cellStyle name="Output 2 2 2 8 3 2" xfId="54081"/>
    <cellStyle name="Output 2 2 2 8 4" xfId="54082"/>
    <cellStyle name="Output 2 2 2 8 4 2" xfId="54083"/>
    <cellStyle name="Output 2 2 2 8 5" xfId="54084"/>
    <cellStyle name="Output 2 2 2 9" xfId="54085"/>
    <cellStyle name="Output 2 2 2 9 2" xfId="54086"/>
    <cellStyle name="Output 2 2 2_PORTFOLIO" xfId="59699"/>
    <cellStyle name="Output 2 2 3" xfId="20551"/>
    <cellStyle name="Output 2 2 3 10" xfId="54087"/>
    <cellStyle name="Output 2 2 3 10 2" xfId="54088"/>
    <cellStyle name="Output 2 2 3 11" xfId="54089"/>
    <cellStyle name="Output 2 2 3 12" xfId="25686"/>
    <cellStyle name="Output 2 2 3 2" xfId="20552"/>
    <cellStyle name="Output 2 2 3 2 2" xfId="54091"/>
    <cellStyle name="Output 2 2 3 2 2 2" xfId="54092"/>
    <cellStyle name="Output 2 2 3 2 2 2 2" xfId="54093"/>
    <cellStyle name="Output 2 2 3 2 2 3" xfId="54094"/>
    <cellStyle name="Output 2 2 3 2 2 3 2" xfId="54095"/>
    <cellStyle name="Output 2 2 3 2 2 4" xfId="54096"/>
    <cellStyle name="Output 2 2 3 2 2 4 2" xfId="54097"/>
    <cellStyle name="Output 2 2 3 2 2 5" xfId="54098"/>
    <cellStyle name="Output 2 2 3 2 2_PORTFOLIO" xfId="59700"/>
    <cellStyle name="Output 2 2 3 2 3" xfId="54099"/>
    <cellStyle name="Output 2 2 3 2 3 2" xfId="54100"/>
    <cellStyle name="Output 2 2 3 2 3 2 2" xfId="54101"/>
    <cellStyle name="Output 2 2 3 2 3 3" xfId="54102"/>
    <cellStyle name="Output 2 2 3 2 3 3 2" xfId="54103"/>
    <cellStyle name="Output 2 2 3 2 3 4" xfId="54104"/>
    <cellStyle name="Output 2 2 3 2 3 4 2" xfId="54105"/>
    <cellStyle name="Output 2 2 3 2 3 5" xfId="54106"/>
    <cellStyle name="Output 2 2 3 2 3_PORTFOLIO" xfId="59701"/>
    <cellStyle name="Output 2 2 3 2 4" xfId="54107"/>
    <cellStyle name="Output 2 2 3 2 4 2" xfId="54108"/>
    <cellStyle name="Output 2 2 3 2 5" xfId="54109"/>
    <cellStyle name="Output 2 2 3 2 5 2" xfId="54110"/>
    <cellStyle name="Output 2 2 3 2 6" xfId="54111"/>
    <cellStyle name="Output 2 2 3 2 7" xfId="54090"/>
    <cellStyle name="Output 2 2 3 2_PORTFOLIO" xfId="59702"/>
    <cellStyle name="Output 2 2 3 3" xfId="20553"/>
    <cellStyle name="Output 2 2 3 3 2" xfId="54113"/>
    <cellStyle name="Output 2 2 3 3 2 2" xfId="54114"/>
    <cellStyle name="Output 2 2 3 3 2 2 2" xfId="54115"/>
    <cellStyle name="Output 2 2 3 3 2 3" xfId="54116"/>
    <cellStyle name="Output 2 2 3 3 2 3 2" xfId="54117"/>
    <cellStyle name="Output 2 2 3 3 2 4" xfId="54118"/>
    <cellStyle name="Output 2 2 3 3 2 4 2" xfId="54119"/>
    <cellStyle name="Output 2 2 3 3 2 5" xfId="54120"/>
    <cellStyle name="Output 2 2 3 3 2_PORTFOLIO" xfId="59703"/>
    <cellStyle name="Output 2 2 3 3 3" xfId="54121"/>
    <cellStyle name="Output 2 2 3 3 3 2" xfId="54122"/>
    <cellStyle name="Output 2 2 3 3 3 2 2" xfId="54123"/>
    <cellStyle name="Output 2 2 3 3 3 3" xfId="54124"/>
    <cellStyle name="Output 2 2 3 3 3 3 2" xfId="54125"/>
    <cellStyle name="Output 2 2 3 3 3 4" xfId="54126"/>
    <cellStyle name="Output 2 2 3 3 3 4 2" xfId="54127"/>
    <cellStyle name="Output 2 2 3 3 3 5" xfId="54128"/>
    <cellStyle name="Output 2 2 3 3 3_PORTFOLIO" xfId="59704"/>
    <cellStyle name="Output 2 2 3 3 4" xfId="54129"/>
    <cellStyle name="Output 2 2 3 3 4 2" xfId="54130"/>
    <cellStyle name="Output 2 2 3 3 5" xfId="54131"/>
    <cellStyle name="Output 2 2 3 3 5 2" xfId="54132"/>
    <cellStyle name="Output 2 2 3 3 6" xfId="54133"/>
    <cellStyle name="Output 2 2 3 3 7" xfId="54112"/>
    <cellStyle name="Output 2 2 3 3_PORTFOLIO" xfId="59705"/>
    <cellStyle name="Output 2 2 3 4" xfId="20554"/>
    <cellStyle name="Output 2 2 3 4 2" xfId="54135"/>
    <cellStyle name="Output 2 2 3 4 2 2" xfId="54136"/>
    <cellStyle name="Output 2 2 3 4 2 2 2" xfId="54137"/>
    <cellStyle name="Output 2 2 3 4 2 3" xfId="54138"/>
    <cellStyle name="Output 2 2 3 4 2 3 2" xfId="54139"/>
    <cellStyle name="Output 2 2 3 4 2 4" xfId="54140"/>
    <cellStyle name="Output 2 2 3 4 2 4 2" xfId="54141"/>
    <cellStyle name="Output 2 2 3 4 2 5" xfId="54142"/>
    <cellStyle name="Output 2 2 3 4 2_PORTFOLIO" xfId="59706"/>
    <cellStyle name="Output 2 2 3 4 3" xfId="54143"/>
    <cellStyle name="Output 2 2 3 4 3 2" xfId="54144"/>
    <cellStyle name="Output 2 2 3 4 3 2 2" xfId="54145"/>
    <cellStyle name="Output 2 2 3 4 3 3" xfId="54146"/>
    <cellStyle name="Output 2 2 3 4 3 3 2" xfId="54147"/>
    <cellStyle name="Output 2 2 3 4 3 4" xfId="54148"/>
    <cellStyle name="Output 2 2 3 4 3 4 2" xfId="54149"/>
    <cellStyle name="Output 2 2 3 4 3 5" xfId="54150"/>
    <cellStyle name="Output 2 2 3 4 3_PORTFOLIO" xfId="59707"/>
    <cellStyle name="Output 2 2 3 4 4" xfId="54151"/>
    <cellStyle name="Output 2 2 3 4 4 2" xfId="54152"/>
    <cellStyle name="Output 2 2 3 4 5" xfId="54153"/>
    <cellStyle name="Output 2 2 3 4 5 2" xfId="54154"/>
    <cellStyle name="Output 2 2 3 4 6" xfId="54155"/>
    <cellStyle name="Output 2 2 3 4 7" xfId="54134"/>
    <cellStyle name="Output 2 2 3 4_PORTFOLIO" xfId="59708"/>
    <cellStyle name="Output 2 2 3 5" xfId="54156"/>
    <cellStyle name="Output 2 2 3 5 2" xfId="54157"/>
    <cellStyle name="Output 2 2 3 5 2 2" xfId="54158"/>
    <cellStyle name="Output 2 2 3 5 2 2 2" xfId="54159"/>
    <cellStyle name="Output 2 2 3 5 2 3" xfId="54160"/>
    <cellStyle name="Output 2 2 3 5 2 3 2" xfId="54161"/>
    <cellStyle name="Output 2 2 3 5 2 4" xfId="54162"/>
    <cellStyle name="Output 2 2 3 5 2 4 2" xfId="54163"/>
    <cellStyle name="Output 2 2 3 5 2 5" xfId="54164"/>
    <cellStyle name="Output 2 2 3 5 3" xfId="54165"/>
    <cellStyle name="Output 2 2 3 5 3 2" xfId="54166"/>
    <cellStyle name="Output 2 2 3 5 3 2 2" xfId="54167"/>
    <cellStyle name="Output 2 2 3 5 3 3" xfId="54168"/>
    <cellStyle name="Output 2 2 3 5 3 3 2" xfId="54169"/>
    <cellStyle name="Output 2 2 3 5 3 4" xfId="54170"/>
    <cellStyle name="Output 2 2 3 5 3 4 2" xfId="54171"/>
    <cellStyle name="Output 2 2 3 5 3 5" xfId="54172"/>
    <cellStyle name="Output 2 2 3 5 4" xfId="54173"/>
    <cellStyle name="Output 2 2 3 5 4 2" xfId="54174"/>
    <cellStyle name="Output 2 2 3 5 5" xfId="54175"/>
    <cellStyle name="Output 2 2 3 5 5 2" xfId="54176"/>
    <cellStyle name="Output 2 2 3 5 6" xfId="54177"/>
    <cellStyle name="Output 2 2 3 5_PORTFOLIO" xfId="59709"/>
    <cellStyle name="Output 2 2 3 6" xfId="54178"/>
    <cellStyle name="Output 2 2 3 6 2" xfId="59710"/>
    <cellStyle name="Output 2 2 3 6 3" xfId="59711"/>
    <cellStyle name="Output 2 2 3 6_PORTFOLIO" xfId="59712"/>
    <cellStyle name="Output 2 2 3 7" xfId="54179"/>
    <cellStyle name="Output 2 2 3 7 2" xfId="54180"/>
    <cellStyle name="Output 2 2 3 7 2 2" xfId="54181"/>
    <cellStyle name="Output 2 2 3 7 3" xfId="54182"/>
    <cellStyle name="Output 2 2 3 7 3 2" xfId="54183"/>
    <cellStyle name="Output 2 2 3 7 4" xfId="54184"/>
    <cellStyle name="Output 2 2 3 7 4 2" xfId="54185"/>
    <cellStyle name="Output 2 2 3 7 5" xfId="54186"/>
    <cellStyle name="Output 2 2 3 8" xfId="54187"/>
    <cellStyle name="Output 2 2 3 8 2" xfId="54188"/>
    <cellStyle name="Output 2 2 3 8 2 2" xfId="54189"/>
    <cellStyle name="Output 2 2 3 8 3" xfId="54190"/>
    <cellStyle name="Output 2 2 3 8 3 2" xfId="54191"/>
    <cellStyle name="Output 2 2 3 8 4" xfId="54192"/>
    <cellStyle name="Output 2 2 3 8 4 2" xfId="54193"/>
    <cellStyle name="Output 2 2 3 8 5" xfId="54194"/>
    <cellStyle name="Output 2 2 3 9" xfId="54195"/>
    <cellStyle name="Output 2 2 3 9 2" xfId="54196"/>
    <cellStyle name="Output 2 2 3_PORTFOLIO" xfId="59713"/>
    <cellStyle name="Output 2 2 4" xfId="20555"/>
    <cellStyle name="Output 2 2 4 10" xfId="54197"/>
    <cellStyle name="Output 2 2 4 2" xfId="20556"/>
    <cellStyle name="Output 2 2 4 2 2" xfId="54199"/>
    <cellStyle name="Output 2 2 4 2 2 2" xfId="54200"/>
    <cellStyle name="Output 2 2 4 2 2 2 2" xfId="54201"/>
    <cellStyle name="Output 2 2 4 2 2 3" xfId="54202"/>
    <cellStyle name="Output 2 2 4 2 2 3 2" xfId="54203"/>
    <cellStyle name="Output 2 2 4 2 2 4" xfId="54204"/>
    <cellStyle name="Output 2 2 4 2 2 4 2" xfId="54205"/>
    <cellStyle name="Output 2 2 4 2 2 5" xfId="54206"/>
    <cellStyle name="Output 2 2 4 2 2_PORTFOLIO" xfId="59714"/>
    <cellStyle name="Output 2 2 4 2 3" xfId="54207"/>
    <cellStyle name="Output 2 2 4 2 3 2" xfId="54208"/>
    <cellStyle name="Output 2 2 4 2 3 2 2" xfId="54209"/>
    <cellStyle name="Output 2 2 4 2 3 3" xfId="54210"/>
    <cellStyle name="Output 2 2 4 2 3 3 2" xfId="54211"/>
    <cellStyle name="Output 2 2 4 2 3 4" xfId="54212"/>
    <cellStyle name="Output 2 2 4 2 3 4 2" xfId="54213"/>
    <cellStyle name="Output 2 2 4 2 3 5" xfId="54214"/>
    <cellStyle name="Output 2 2 4 2 3_PORTFOLIO" xfId="59715"/>
    <cellStyle name="Output 2 2 4 2 4" xfId="54215"/>
    <cellStyle name="Output 2 2 4 2 4 2" xfId="54216"/>
    <cellStyle name="Output 2 2 4 2 5" xfId="54217"/>
    <cellStyle name="Output 2 2 4 2 5 2" xfId="54218"/>
    <cellStyle name="Output 2 2 4 2 6" xfId="54219"/>
    <cellStyle name="Output 2 2 4 2 7" xfId="54198"/>
    <cellStyle name="Output 2 2 4 2_PORTFOLIO" xfId="59716"/>
    <cellStyle name="Output 2 2 4 3" xfId="20557"/>
    <cellStyle name="Output 2 2 4 3 2" xfId="54221"/>
    <cellStyle name="Output 2 2 4 3 2 2" xfId="54222"/>
    <cellStyle name="Output 2 2 4 3 2 2 2" xfId="54223"/>
    <cellStyle name="Output 2 2 4 3 2 3" xfId="54224"/>
    <cellStyle name="Output 2 2 4 3 2 3 2" xfId="54225"/>
    <cellStyle name="Output 2 2 4 3 2 4" xfId="54226"/>
    <cellStyle name="Output 2 2 4 3 2 4 2" xfId="54227"/>
    <cellStyle name="Output 2 2 4 3 2 5" xfId="54228"/>
    <cellStyle name="Output 2 2 4 3 2_PORTFOLIO" xfId="59717"/>
    <cellStyle name="Output 2 2 4 3 3" xfId="54229"/>
    <cellStyle name="Output 2 2 4 3 3 2" xfId="54230"/>
    <cellStyle name="Output 2 2 4 3 3 2 2" xfId="54231"/>
    <cellStyle name="Output 2 2 4 3 3 3" xfId="54232"/>
    <cellStyle name="Output 2 2 4 3 3 3 2" xfId="54233"/>
    <cellStyle name="Output 2 2 4 3 3 4" xfId="54234"/>
    <cellStyle name="Output 2 2 4 3 3 4 2" xfId="54235"/>
    <cellStyle name="Output 2 2 4 3 3 5" xfId="54236"/>
    <cellStyle name="Output 2 2 4 3 3_PORTFOLIO" xfId="59718"/>
    <cellStyle name="Output 2 2 4 3 4" xfId="54237"/>
    <cellStyle name="Output 2 2 4 3 4 2" xfId="54238"/>
    <cellStyle name="Output 2 2 4 3 5" xfId="54239"/>
    <cellStyle name="Output 2 2 4 3 5 2" xfId="54240"/>
    <cellStyle name="Output 2 2 4 3 6" xfId="54241"/>
    <cellStyle name="Output 2 2 4 3 7" xfId="54220"/>
    <cellStyle name="Output 2 2 4 3_PORTFOLIO" xfId="59719"/>
    <cellStyle name="Output 2 2 4 4" xfId="20558"/>
    <cellStyle name="Output 2 2 4 4 2" xfId="54243"/>
    <cellStyle name="Output 2 2 4 4 2 2" xfId="54244"/>
    <cellStyle name="Output 2 2 4 4 2 2 2" xfId="54245"/>
    <cellStyle name="Output 2 2 4 4 2 3" xfId="54246"/>
    <cellStyle name="Output 2 2 4 4 2 3 2" xfId="54247"/>
    <cellStyle name="Output 2 2 4 4 2 4" xfId="54248"/>
    <cellStyle name="Output 2 2 4 4 2 4 2" xfId="54249"/>
    <cellStyle name="Output 2 2 4 4 2 5" xfId="54250"/>
    <cellStyle name="Output 2 2 4 4 2_PORTFOLIO" xfId="59720"/>
    <cellStyle name="Output 2 2 4 4 3" xfId="54251"/>
    <cellStyle name="Output 2 2 4 4 3 2" xfId="54252"/>
    <cellStyle name="Output 2 2 4 4 3 2 2" xfId="54253"/>
    <cellStyle name="Output 2 2 4 4 3 3" xfId="54254"/>
    <cellStyle name="Output 2 2 4 4 3 3 2" xfId="54255"/>
    <cellStyle name="Output 2 2 4 4 3 4" xfId="54256"/>
    <cellStyle name="Output 2 2 4 4 3 4 2" xfId="54257"/>
    <cellStyle name="Output 2 2 4 4 3 5" xfId="54258"/>
    <cellStyle name="Output 2 2 4 4 3_PORTFOLIO" xfId="59721"/>
    <cellStyle name="Output 2 2 4 4 4" xfId="54259"/>
    <cellStyle name="Output 2 2 4 4 4 2" xfId="54260"/>
    <cellStyle name="Output 2 2 4 4 5" xfId="54261"/>
    <cellStyle name="Output 2 2 4 4 5 2" xfId="54262"/>
    <cellStyle name="Output 2 2 4 4 6" xfId="54263"/>
    <cellStyle name="Output 2 2 4 4 7" xfId="54242"/>
    <cellStyle name="Output 2 2 4 4_PORTFOLIO" xfId="59722"/>
    <cellStyle name="Output 2 2 4 5" xfId="54264"/>
    <cellStyle name="Output 2 2 4 5 2" xfId="54265"/>
    <cellStyle name="Output 2 2 4 5 2 2" xfId="54266"/>
    <cellStyle name="Output 2 2 4 5 3" xfId="54267"/>
    <cellStyle name="Output 2 2 4 5 3 2" xfId="54268"/>
    <cellStyle name="Output 2 2 4 5 4" xfId="54269"/>
    <cellStyle name="Output 2 2 4 5 4 2" xfId="54270"/>
    <cellStyle name="Output 2 2 4 5 5" xfId="54271"/>
    <cellStyle name="Output 2 2 4 5_PORTFOLIO" xfId="59723"/>
    <cellStyle name="Output 2 2 4 6" xfId="54272"/>
    <cellStyle name="Output 2 2 4 6 2" xfId="54273"/>
    <cellStyle name="Output 2 2 4 6 2 2" xfId="54274"/>
    <cellStyle name="Output 2 2 4 6 3" xfId="54275"/>
    <cellStyle name="Output 2 2 4 6 3 2" xfId="54276"/>
    <cellStyle name="Output 2 2 4 6 4" xfId="54277"/>
    <cellStyle name="Output 2 2 4 6 4 2" xfId="54278"/>
    <cellStyle name="Output 2 2 4 6 5" xfId="54279"/>
    <cellStyle name="Output 2 2 4 6_PORTFOLIO" xfId="59724"/>
    <cellStyle name="Output 2 2 4 7" xfId="54280"/>
    <cellStyle name="Output 2 2 4 7 2" xfId="54281"/>
    <cellStyle name="Output 2 2 4 8" xfId="54282"/>
    <cellStyle name="Output 2 2 4 8 2" xfId="54283"/>
    <cellStyle name="Output 2 2 4 9" xfId="54284"/>
    <cellStyle name="Output 2 2 4_PORTFOLIO" xfId="59725"/>
    <cellStyle name="Output 2 2 5" xfId="20559"/>
    <cellStyle name="Output 2 2 5 10" xfId="54285"/>
    <cellStyle name="Output 2 2 5 2" xfId="20560"/>
    <cellStyle name="Output 2 2 5 2 2" xfId="54287"/>
    <cellStyle name="Output 2 2 5 2 2 2" xfId="54288"/>
    <cellStyle name="Output 2 2 5 2 2 2 2" xfId="54289"/>
    <cellStyle name="Output 2 2 5 2 2 3" xfId="54290"/>
    <cellStyle name="Output 2 2 5 2 2 3 2" xfId="54291"/>
    <cellStyle name="Output 2 2 5 2 2 4" xfId="54292"/>
    <cellStyle name="Output 2 2 5 2 2 4 2" xfId="54293"/>
    <cellStyle name="Output 2 2 5 2 2 5" xfId="54294"/>
    <cellStyle name="Output 2 2 5 2 2_PORTFOLIO" xfId="59726"/>
    <cellStyle name="Output 2 2 5 2 3" xfId="54295"/>
    <cellStyle name="Output 2 2 5 2 3 2" xfId="54296"/>
    <cellStyle name="Output 2 2 5 2 3 2 2" xfId="54297"/>
    <cellStyle name="Output 2 2 5 2 3 3" xfId="54298"/>
    <cellStyle name="Output 2 2 5 2 3 3 2" xfId="54299"/>
    <cellStyle name="Output 2 2 5 2 3 4" xfId="54300"/>
    <cellStyle name="Output 2 2 5 2 3 4 2" xfId="54301"/>
    <cellStyle name="Output 2 2 5 2 3 5" xfId="54302"/>
    <cellStyle name="Output 2 2 5 2 3_PORTFOLIO" xfId="59727"/>
    <cellStyle name="Output 2 2 5 2 4" xfId="54303"/>
    <cellStyle name="Output 2 2 5 2 4 2" xfId="54304"/>
    <cellStyle name="Output 2 2 5 2 5" xfId="54305"/>
    <cellStyle name="Output 2 2 5 2 5 2" xfId="54306"/>
    <cellStyle name="Output 2 2 5 2 6" xfId="54307"/>
    <cellStyle name="Output 2 2 5 2 7" xfId="54286"/>
    <cellStyle name="Output 2 2 5 2_PORTFOLIO" xfId="59728"/>
    <cellStyle name="Output 2 2 5 3" xfId="20561"/>
    <cellStyle name="Output 2 2 5 3 2" xfId="54309"/>
    <cellStyle name="Output 2 2 5 3 2 2" xfId="54310"/>
    <cellStyle name="Output 2 2 5 3 2 2 2" xfId="54311"/>
    <cellStyle name="Output 2 2 5 3 2 3" xfId="54312"/>
    <cellStyle name="Output 2 2 5 3 2 3 2" xfId="54313"/>
    <cellStyle name="Output 2 2 5 3 2 4" xfId="54314"/>
    <cellStyle name="Output 2 2 5 3 2 4 2" xfId="54315"/>
    <cellStyle name="Output 2 2 5 3 2 5" xfId="54316"/>
    <cellStyle name="Output 2 2 5 3 2_PORTFOLIO" xfId="59729"/>
    <cellStyle name="Output 2 2 5 3 3" xfId="54317"/>
    <cellStyle name="Output 2 2 5 3 3 2" xfId="54318"/>
    <cellStyle name="Output 2 2 5 3 3 2 2" xfId="54319"/>
    <cellStyle name="Output 2 2 5 3 3 3" xfId="54320"/>
    <cellStyle name="Output 2 2 5 3 3 3 2" xfId="54321"/>
    <cellStyle name="Output 2 2 5 3 3 4" xfId="54322"/>
    <cellStyle name="Output 2 2 5 3 3 4 2" xfId="54323"/>
    <cellStyle name="Output 2 2 5 3 3 5" xfId="54324"/>
    <cellStyle name="Output 2 2 5 3 3_PORTFOLIO" xfId="59730"/>
    <cellStyle name="Output 2 2 5 3 4" xfId="54325"/>
    <cellStyle name="Output 2 2 5 3 4 2" xfId="54326"/>
    <cellStyle name="Output 2 2 5 3 5" xfId="54327"/>
    <cellStyle name="Output 2 2 5 3 5 2" xfId="54328"/>
    <cellStyle name="Output 2 2 5 3 6" xfId="54329"/>
    <cellStyle name="Output 2 2 5 3 7" xfId="54308"/>
    <cellStyle name="Output 2 2 5 3_PORTFOLIO" xfId="59731"/>
    <cellStyle name="Output 2 2 5 4" xfId="20562"/>
    <cellStyle name="Output 2 2 5 4 2" xfId="54331"/>
    <cellStyle name="Output 2 2 5 4 2 2" xfId="54332"/>
    <cellStyle name="Output 2 2 5 4 2 2 2" xfId="54333"/>
    <cellStyle name="Output 2 2 5 4 2 3" xfId="54334"/>
    <cellStyle name="Output 2 2 5 4 2 3 2" xfId="54335"/>
    <cellStyle name="Output 2 2 5 4 2 4" xfId="54336"/>
    <cellStyle name="Output 2 2 5 4 2 4 2" xfId="54337"/>
    <cellStyle name="Output 2 2 5 4 2 5" xfId="54338"/>
    <cellStyle name="Output 2 2 5 4 2_PORTFOLIO" xfId="59732"/>
    <cellStyle name="Output 2 2 5 4 3" xfId="54339"/>
    <cellStyle name="Output 2 2 5 4 3 2" xfId="54340"/>
    <cellStyle name="Output 2 2 5 4 3 2 2" xfId="54341"/>
    <cellStyle name="Output 2 2 5 4 3 3" xfId="54342"/>
    <cellStyle name="Output 2 2 5 4 3 3 2" xfId="54343"/>
    <cellStyle name="Output 2 2 5 4 3 4" xfId="54344"/>
    <cellStyle name="Output 2 2 5 4 3 4 2" xfId="54345"/>
    <cellStyle name="Output 2 2 5 4 3 5" xfId="54346"/>
    <cellStyle name="Output 2 2 5 4 3_PORTFOLIO" xfId="59733"/>
    <cellStyle name="Output 2 2 5 4 4" xfId="54347"/>
    <cellStyle name="Output 2 2 5 4 4 2" xfId="54348"/>
    <cellStyle name="Output 2 2 5 4 5" xfId="54349"/>
    <cellStyle name="Output 2 2 5 4 5 2" xfId="54350"/>
    <cellStyle name="Output 2 2 5 4 6" xfId="54351"/>
    <cellStyle name="Output 2 2 5 4 7" xfId="54330"/>
    <cellStyle name="Output 2 2 5 4_PORTFOLIO" xfId="59734"/>
    <cellStyle name="Output 2 2 5 5" xfId="54352"/>
    <cellStyle name="Output 2 2 5 5 2" xfId="54353"/>
    <cellStyle name="Output 2 2 5 5 2 2" xfId="54354"/>
    <cellStyle name="Output 2 2 5 5 3" xfId="54355"/>
    <cellStyle name="Output 2 2 5 5 3 2" xfId="54356"/>
    <cellStyle name="Output 2 2 5 5 4" xfId="54357"/>
    <cellStyle name="Output 2 2 5 5 4 2" xfId="54358"/>
    <cellStyle name="Output 2 2 5 5 5" xfId="54359"/>
    <cellStyle name="Output 2 2 5 5_PORTFOLIO" xfId="59735"/>
    <cellStyle name="Output 2 2 5 6" xfId="54360"/>
    <cellStyle name="Output 2 2 5 6 2" xfId="54361"/>
    <cellStyle name="Output 2 2 5 6 2 2" xfId="54362"/>
    <cellStyle name="Output 2 2 5 6 3" xfId="54363"/>
    <cellStyle name="Output 2 2 5 6 3 2" xfId="54364"/>
    <cellStyle name="Output 2 2 5 6 4" xfId="54365"/>
    <cellStyle name="Output 2 2 5 6 4 2" xfId="54366"/>
    <cellStyle name="Output 2 2 5 6 5" xfId="54367"/>
    <cellStyle name="Output 2 2 5 6_PORTFOLIO" xfId="59736"/>
    <cellStyle name="Output 2 2 5 7" xfId="54368"/>
    <cellStyle name="Output 2 2 5 7 2" xfId="54369"/>
    <cellStyle name="Output 2 2 5 8" xfId="54370"/>
    <cellStyle name="Output 2 2 5 8 2" xfId="54371"/>
    <cellStyle name="Output 2 2 5 9" xfId="54372"/>
    <cellStyle name="Output 2 2 5_PORTFOLIO" xfId="59737"/>
    <cellStyle name="Output 2 2 6" xfId="20563"/>
    <cellStyle name="Output 2 2 6 2" xfId="54374"/>
    <cellStyle name="Output 2 2 6 2 2" xfId="54375"/>
    <cellStyle name="Output 2 2 6 2 2 2" xfId="54376"/>
    <cellStyle name="Output 2 2 6 2 3" xfId="54377"/>
    <cellStyle name="Output 2 2 6 2 3 2" xfId="54378"/>
    <cellStyle name="Output 2 2 6 2 4" xfId="54379"/>
    <cellStyle name="Output 2 2 6 2 4 2" xfId="54380"/>
    <cellStyle name="Output 2 2 6 2 5" xfId="54381"/>
    <cellStyle name="Output 2 2 6 2_PORTFOLIO" xfId="59738"/>
    <cellStyle name="Output 2 2 6 3" xfId="54382"/>
    <cellStyle name="Output 2 2 6 3 2" xfId="54383"/>
    <cellStyle name="Output 2 2 6 3 2 2" xfId="54384"/>
    <cellStyle name="Output 2 2 6 3 3" xfId="54385"/>
    <cellStyle name="Output 2 2 6 3 3 2" xfId="54386"/>
    <cellStyle name="Output 2 2 6 3 4" xfId="54387"/>
    <cellStyle name="Output 2 2 6 3 4 2" xfId="54388"/>
    <cellStyle name="Output 2 2 6 3 5" xfId="54389"/>
    <cellStyle name="Output 2 2 6 3_PORTFOLIO" xfId="59739"/>
    <cellStyle name="Output 2 2 6 4" xfId="54390"/>
    <cellStyle name="Output 2 2 6 4 2" xfId="54391"/>
    <cellStyle name="Output 2 2 6 5" xfId="54392"/>
    <cellStyle name="Output 2 2 6 5 2" xfId="54393"/>
    <cellStyle name="Output 2 2 6 6" xfId="54394"/>
    <cellStyle name="Output 2 2 6 7" xfId="54373"/>
    <cellStyle name="Output 2 2 6_PORTFOLIO" xfId="59740"/>
    <cellStyle name="Output 2 2 7" xfId="20564"/>
    <cellStyle name="Output 2 2 7 2" xfId="54396"/>
    <cellStyle name="Output 2 2 7 2 2" xfId="54397"/>
    <cellStyle name="Output 2 2 7 2 2 2" xfId="54398"/>
    <cellStyle name="Output 2 2 7 2 3" xfId="54399"/>
    <cellStyle name="Output 2 2 7 2 3 2" xfId="54400"/>
    <cellStyle name="Output 2 2 7 2 4" xfId="54401"/>
    <cellStyle name="Output 2 2 7 2 4 2" xfId="54402"/>
    <cellStyle name="Output 2 2 7 2 5" xfId="54403"/>
    <cellStyle name="Output 2 2 7 2_PORTFOLIO" xfId="59741"/>
    <cellStyle name="Output 2 2 7 3" xfId="54404"/>
    <cellStyle name="Output 2 2 7 3 2" xfId="54405"/>
    <cellStyle name="Output 2 2 7 3 2 2" xfId="54406"/>
    <cellStyle name="Output 2 2 7 3 3" xfId="54407"/>
    <cellStyle name="Output 2 2 7 3 3 2" xfId="54408"/>
    <cellStyle name="Output 2 2 7 3 4" xfId="54409"/>
    <cellStyle name="Output 2 2 7 3 4 2" xfId="54410"/>
    <cellStyle name="Output 2 2 7 3 5" xfId="54411"/>
    <cellStyle name="Output 2 2 7 3_PORTFOLIO" xfId="59742"/>
    <cellStyle name="Output 2 2 7 4" xfId="54412"/>
    <cellStyle name="Output 2 2 7 4 2" xfId="54413"/>
    <cellStyle name="Output 2 2 7 5" xfId="54414"/>
    <cellStyle name="Output 2 2 7 5 2" xfId="54415"/>
    <cellStyle name="Output 2 2 7 6" xfId="54416"/>
    <cellStyle name="Output 2 2 7 7" xfId="54395"/>
    <cellStyle name="Output 2 2 7_PORTFOLIO" xfId="59743"/>
    <cellStyle name="Output 2 2 8" xfId="20565"/>
    <cellStyle name="Output 2 2 8 2" xfId="54418"/>
    <cellStyle name="Output 2 2 8 2 2" xfId="54419"/>
    <cellStyle name="Output 2 2 8 2 2 2" xfId="54420"/>
    <cellStyle name="Output 2 2 8 2 3" xfId="54421"/>
    <cellStyle name="Output 2 2 8 2 3 2" xfId="54422"/>
    <cellStyle name="Output 2 2 8 2 4" xfId="54423"/>
    <cellStyle name="Output 2 2 8 2 4 2" xfId="54424"/>
    <cellStyle name="Output 2 2 8 2 5" xfId="54425"/>
    <cellStyle name="Output 2 2 8 2_PORTFOLIO" xfId="59744"/>
    <cellStyle name="Output 2 2 8 3" xfId="54426"/>
    <cellStyle name="Output 2 2 8 3 2" xfId="54427"/>
    <cellStyle name="Output 2 2 8 3 2 2" xfId="54428"/>
    <cellStyle name="Output 2 2 8 3 3" xfId="54429"/>
    <cellStyle name="Output 2 2 8 3 3 2" xfId="54430"/>
    <cellStyle name="Output 2 2 8 3 4" xfId="54431"/>
    <cellStyle name="Output 2 2 8 3 4 2" xfId="54432"/>
    <cellStyle name="Output 2 2 8 3 5" xfId="54433"/>
    <cellStyle name="Output 2 2 8 3_PORTFOLIO" xfId="59745"/>
    <cellStyle name="Output 2 2 8 4" xfId="54434"/>
    <cellStyle name="Output 2 2 8 4 2" xfId="54435"/>
    <cellStyle name="Output 2 2 8 5" xfId="54436"/>
    <cellStyle name="Output 2 2 8 5 2" xfId="54437"/>
    <cellStyle name="Output 2 2 8 6" xfId="54438"/>
    <cellStyle name="Output 2 2 8 7" xfId="54417"/>
    <cellStyle name="Output 2 2 8_PORTFOLIO" xfId="59746"/>
    <cellStyle name="Output 2 2 9" xfId="20566"/>
    <cellStyle name="Output 2 2 9 2" xfId="54440"/>
    <cellStyle name="Output 2 2 9 2 2" xfId="54441"/>
    <cellStyle name="Output 2 2 9 2 2 2" xfId="54442"/>
    <cellStyle name="Output 2 2 9 2 3" xfId="54443"/>
    <cellStyle name="Output 2 2 9 2 3 2" xfId="54444"/>
    <cellStyle name="Output 2 2 9 2 4" xfId="54445"/>
    <cellStyle name="Output 2 2 9 2 4 2" xfId="54446"/>
    <cellStyle name="Output 2 2 9 2 5" xfId="54447"/>
    <cellStyle name="Output 2 2 9 3" xfId="54448"/>
    <cellStyle name="Output 2 2 9 3 2" xfId="54449"/>
    <cellStyle name="Output 2 2 9 3 2 2" xfId="54450"/>
    <cellStyle name="Output 2 2 9 3 3" xfId="54451"/>
    <cellStyle name="Output 2 2 9 3 3 2" xfId="54452"/>
    <cellStyle name="Output 2 2 9 3 4" xfId="54453"/>
    <cellStyle name="Output 2 2 9 3 4 2" xfId="54454"/>
    <cellStyle name="Output 2 2 9 3 5" xfId="54455"/>
    <cellStyle name="Output 2 2 9 4" xfId="54456"/>
    <cellStyle name="Output 2 2 9 4 2" xfId="54457"/>
    <cellStyle name="Output 2 2 9 5" xfId="54458"/>
    <cellStyle name="Output 2 2 9 5 2" xfId="54459"/>
    <cellStyle name="Output 2 2 9 6" xfId="54460"/>
    <cellStyle name="Output 2 2 9 7" xfId="54439"/>
    <cellStyle name="Output 2 2 9_PORTFOLIO" xfId="59747"/>
    <cellStyle name="Output 2 2_PORTFOLIO" xfId="59748"/>
    <cellStyle name="Output 2 20" xfId="54461"/>
    <cellStyle name="Output 2 20 2" xfId="54462"/>
    <cellStyle name="Output 2 20 2 2" xfId="54463"/>
    <cellStyle name="Output 2 20 3" xfId="54464"/>
    <cellStyle name="Output 2 20 3 2" xfId="54465"/>
    <cellStyle name="Output 2 20 4" xfId="54466"/>
    <cellStyle name="Output 2 20 4 2" xfId="54467"/>
    <cellStyle name="Output 2 20 5" xfId="54468"/>
    <cellStyle name="Output 2 21" xfId="54469"/>
    <cellStyle name="Output 2 21 2" xfId="54470"/>
    <cellStyle name="Output 2 22" xfId="54471"/>
    <cellStyle name="Output 2 22 2" xfId="54472"/>
    <cellStyle name="Output 2 23" xfId="54473"/>
    <cellStyle name="Output 2 24" xfId="23330"/>
    <cellStyle name="Output 2 3" xfId="20567"/>
    <cellStyle name="Output 2 3 10" xfId="54474"/>
    <cellStyle name="Output 2 3 10 2" xfId="54475"/>
    <cellStyle name="Output 2 3 11" xfId="54476"/>
    <cellStyle name="Output 2 3 12" xfId="23219"/>
    <cellStyle name="Output 2 3 2" xfId="20568"/>
    <cellStyle name="Output 2 3 2 2" xfId="54477"/>
    <cellStyle name="Output 2 3 2 2 2" xfId="54478"/>
    <cellStyle name="Output 2 3 2 2 2 2" xfId="54479"/>
    <cellStyle name="Output 2 3 2 2 2 2 2" xfId="54480"/>
    <cellStyle name="Output 2 3 2 2 2 3" xfId="54481"/>
    <cellStyle name="Output 2 3 2 2 2 3 2" xfId="54482"/>
    <cellStyle name="Output 2 3 2 2 2 4" xfId="54483"/>
    <cellStyle name="Output 2 3 2 2 2 4 2" xfId="54484"/>
    <cellStyle name="Output 2 3 2 2 2 5" xfId="54485"/>
    <cellStyle name="Output 2 3 2 2 3" xfId="54486"/>
    <cellStyle name="Output 2 3 2 2 3 2" xfId="54487"/>
    <cellStyle name="Output 2 3 2 2 3 2 2" xfId="54488"/>
    <cellStyle name="Output 2 3 2 2 3 3" xfId="54489"/>
    <cellStyle name="Output 2 3 2 2 3 3 2" xfId="54490"/>
    <cellStyle name="Output 2 3 2 2 3 4" xfId="54491"/>
    <cellStyle name="Output 2 3 2 2 3 4 2" xfId="54492"/>
    <cellStyle name="Output 2 3 2 2 3 5" xfId="54493"/>
    <cellStyle name="Output 2 3 2 2 4" xfId="54494"/>
    <cellStyle name="Output 2 3 2 2 4 2" xfId="54495"/>
    <cellStyle name="Output 2 3 2 2 5" xfId="54496"/>
    <cellStyle name="Output 2 3 2 2 5 2" xfId="54497"/>
    <cellStyle name="Output 2 3 2 2 6" xfId="54498"/>
    <cellStyle name="Output 2 3 2 2_PORTFOLIO" xfId="59749"/>
    <cellStyle name="Output 2 3 2 3" xfId="54499"/>
    <cellStyle name="Output 2 3 2 3 2" xfId="59750"/>
    <cellStyle name="Output 2 3 2 3 3" xfId="59751"/>
    <cellStyle name="Output 2 3 2 3_PORTFOLIO" xfId="59752"/>
    <cellStyle name="Output 2 3 2 4" xfId="54500"/>
    <cellStyle name="Output 2 3 2 4 2" xfId="54501"/>
    <cellStyle name="Output 2 3 2 4 2 2" xfId="54502"/>
    <cellStyle name="Output 2 3 2 4 3" xfId="54503"/>
    <cellStyle name="Output 2 3 2 4 3 2" xfId="54504"/>
    <cellStyle name="Output 2 3 2 4 4" xfId="54505"/>
    <cellStyle name="Output 2 3 2 4 4 2" xfId="54506"/>
    <cellStyle name="Output 2 3 2 4 5" xfId="54507"/>
    <cellStyle name="Output 2 3 2 5" xfId="54508"/>
    <cellStyle name="Output 2 3 2 5 2" xfId="54509"/>
    <cellStyle name="Output 2 3 2 5 2 2" xfId="54510"/>
    <cellStyle name="Output 2 3 2 5 3" xfId="54511"/>
    <cellStyle name="Output 2 3 2 5 3 2" xfId="54512"/>
    <cellStyle name="Output 2 3 2 5 4" xfId="54513"/>
    <cellStyle name="Output 2 3 2 5 4 2" xfId="54514"/>
    <cellStyle name="Output 2 3 2 5 5" xfId="54515"/>
    <cellStyle name="Output 2 3 2 6" xfId="54516"/>
    <cellStyle name="Output 2 3 2 6 2" xfId="54517"/>
    <cellStyle name="Output 2 3 2 7" xfId="54518"/>
    <cellStyle name="Output 2 3 2 7 2" xfId="54519"/>
    <cellStyle name="Output 2 3 2 8" xfId="54520"/>
    <cellStyle name="Output 2 3 2 9" xfId="24031"/>
    <cellStyle name="Output 2 3 2_PORTFOLIO" xfId="59753"/>
    <cellStyle name="Output 2 3 3" xfId="20569"/>
    <cellStyle name="Output 2 3 3 2" xfId="54521"/>
    <cellStyle name="Output 2 3 3 2 2" xfId="54522"/>
    <cellStyle name="Output 2 3 3 2 2 2" xfId="54523"/>
    <cellStyle name="Output 2 3 3 2 2 2 2" xfId="54524"/>
    <cellStyle name="Output 2 3 3 2 2 3" xfId="54525"/>
    <cellStyle name="Output 2 3 3 2 2 3 2" xfId="54526"/>
    <cellStyle name="Output 2 3 3 2 2 4" xfId="54527"/>
    <cellStyle name="Output 2 3 3 2 2 4 2" xfId="54528"/>
    <cellStyle name="Output 2 3 3 2 2 5" xfId="54529"/>
    <cellStyle name="Output 2 3 3 2 3" xfId="54530"/>
    <cellStyle name="Output 2 3 3 2 3 2" xfId="54531"/>
    <cellStyle name="Output 2 3 3 2 3 2 2" xfId="54532"/>
    <cellStyle name="Output 2 3 3 2 3 3" xfId="54533"/>
    <cellStyle name="Output 2 3 3 2 3 3 2" xfId="54534"/>
    <cellStyle name="Output 2 3 3 2 3 4" xfId="54535"/>
    <cellStyle name="Output 2 3 3 2 3 4 2" xfId="54536"/>
    <cellStyle name="Output 2 3 3 2 3 5" xfId="54537"/>
    <cellStyle name="Output 2 3 3 2 4" xfId="54538"/>
    <cellStyle name="Output 2 3 3 2 4 2" xfId="54539"/>
    <cellStyle name="Output 2 3 3 2 5" xfId="54540"/>
    <cellStyle name="Output 2 3 3 2 5 2" xfId="54541"/>
    <cellStyle name="Output 2 3 3 2 6" xfId="54542"/>
    <cellStyle name="Output 2 3 3 2_PORTFOLIO" xfId="59754"/>
    <cellStyle name="Output 2 3 3 3" xfId="54543"/>
    <cellStyle name="Output 2 3 3 3 2" xfId="59755"/>
    <cellStyle name="Output 2 3 3 3 3" xfId="59756"/>
    <cellStyle name="Output 2 3 3 3_PORTFOLIO" xfId="59757"/>
    <cellStyle name="Output 2 3 3 4" xfId="54544"/>
    <cellStyle name="Output 2 3 3 4 2" xfId="54545"/>
    <cellStyle name="Output 2 3 3 4 2 2" xfId="54546"/>
    <cellStyle name="Output 2 3 3 4 3" xfId="54547"/>
    <cellStyle name="Output 2 3 3 4 3 2" xfId="54548"/>
    <cellStyle name="Output 2 3 3 4 4" xfId="54549"/>
    <cellStyle name="Output 2 3 3 4 4 2" xfId="54550"/>
    <cellStyle name="Output 2 3 3 4 5" xfId="54551"/>
    <cellStyle name="Output 2 3 3 5" xfId="54552"/>
    <cellStyle name="Output 2 3 3 5 2" xfId="54553"/>
    <cellStyle name="Output 2 3 3 5 2 2" xfId="54554"/>
    <cellStyle name="Output 2 3 3 5 3" xfId="54555"/>
    <cellStyle name="Output 2 3 3 5 3 2" xfId="54556"/>
    <cellStyle name="Output 2 3 3 5 4" xfId="54557"/>
    <cellStyle name="Output 2 3 3 5 4 2" xfId="54558"/>
    <cellStyle name="Output 2 3 3 5 5" xfId="54559"/>
    <cellStyle name="Output 2 3 3 6" xfId="54560"/>
    <cellStyle name="Output 2 3 3 6 2" xfId="54561"/>
    <cellStyle name="Output 2 3 3 7" xfId="54562"/>
    <cellStyle name="Output 2 3 3 7 2" xfId="54563"/>
    <cellStyle name="Output 2 3 3 8" xfId="54564"/>
    <cellStyle name="Output 2 3 3 9" xfId="25687"/>
    <cellStyle name="Output 2 3 3_PORTFOLIO" xfId="59758"/>
    <cellStyle name="Output 2 3 4" xfId="20570"/>
    <cellStyle name="Output 2 3 4 2" xfId="54566"/>
    <cellStyle name="Output 2 3 4 2 2" xfId="54567"/>
    <cellStyle name="Output 2 3 4 2 2 2" xfId="54568"/>
    <cellStyle name="Output 2 3 4 2 3" xfId="54569"/>
    <cellStyle name="Output 2 3 4 2 3 2" xfId="54570"/>
    <cellStyle name="Output 2 3 4 2 4" xfId="54571"/>
    <cellStyle name="Output 2 3 4 2 4 2" xfId="54572"/>
    <cellStyle name="Output 2 3 4 2 5" xfId="54573"/>
    <cellStyle name="Output 2 3 4 2_PORTFOLIO" xfId="59759"/>
    <cellStyle name="Output 2 3 4 3" xfId="54574"/>
    <cellStyle name="Output 2 3 4 3 2" xfId="54575"/>
    <cellStyle name="Output 2 3 4 3 2 2" xfId="54576"/>
    <cellStyle name="Output 2 3 4 3 3" xfId="54577"/>
    <cellStyle name="Output 2 3 4 3 3 2" xfId="54578"/>
    <cellStyle name="Output 2 3 4 3 4" xfId="54579"/>
    <cellStyle name="Output 2 3 4 3 4 2" xfId="54580"/>
    <cellStyle name="Output 2 3 4 3 5" xfId="54581"/>
    <cellStyle name="Output 2 3 4 3_PORTFOLIO" xfId="59760"/>
    <cellStyle name="Output 2 3 4 4" xfId="54582"/>
    <cellStyle name="Output 2 3 4 4 2" xfId="54583"/>
    <cellStyle name="Output 2 3 4 5" xfId="54584"/>
    <cellStyle name="Output 2 3 4 5 2" xfId="54585"/>
    <cellStyle name="Output 2 3 4 6" xfId="54586"/>
    <cellStyle name="Output 2 3 4 7" xfId="54565"/>
    <cellStyle name="Output 2 3 4_PORTFOLIO" xfId="59761"/>
    <cellStyle name="Output 2 3 5" xfId="20571"/>
    <cellStyle name="Output 2 3 5 2" xfId="54588"/>
    <cellStyle name="Output 2 3 5 2 2" xfId="54589"/>
    <cellStyle name="Output 2 3 5 2 2 2" xfId="54590"/>
    <cellStyle name="Output 2 3 5 2 3" xfId="54591"/>
    <cellStyle name="Output 2 3 5 2 3 2" xfId="54592"/>
    <cellStyle name="Output 2 3 5 2 4" xfId="54593"/>
    <cellStyle name="Output 2 3 5 2 4 2" xfId="54594"/>
    <cellStyle name="Output 2 3 5 2 5" xfId="54595"/>
    <cellStyle name="Output 2 3 5 3" xfId="54596"/>
    <cellStyle name="Output 2 3 5 3 2" xfId="54597"/>
    <cellStyle name="Output 2 3 5 3 2 2" xfId="54598"/>
    <cellStyle name="Output 2 3 5 3 3" xfId="54599"/>
    <cellStyle name="Output 2 3 5 3 3 2" xfId="54600"/>
    <cellStyle name="Output 2 3 5 3 4" xfId="54601"/>
    <cellStyle name="Output 2 3 5 3 4 2" xfId="54602"/>
    <cellStyle name="Output 2 3 5 3 5" xfId="54603"/>
    <cellStyle name="Output 2 3 5 4" xfId="54604"/>
    <cellStyle name="Output 2 3 5 4 2" xfId="54605"/>
    <cellStyle name="Output 2 3 5 5" xfId="54606"/>
    <cellStyle name="Output 2 3 5 5 2" xfId="54607"/>
    <cellStyle name="Output 2 3 5 6" xfId="54608"/>
    <cellStyle name="Output 2 3 5 7" xfId="54587"/>
    <cellStyle name="Output 2 3 5_PORTFOLIO" xfId="59762"/>
    <cellStyle name="Output 2 3 6" xfId="54609"/>
    <cellStyle name="Output 2 3 6 2" xfId="59763"/>
    <cellStyle name="Output 2 3 6 3" xfId="59764"/>
    <cellStyle name="Output 2 3 6_PORTFOLIO" xfId="59765"/>
    <cellStyle name="Output 2 3 7" xfId="54610"/>
    <cellStyle name="Output 2 3 7 2" xfId="54611"/>
    <cellStyle name="Output 2 3 7 2 2" xfId="54612"/>
    <cellStyle name="Output 2 3 7 3" xfId="54613"/>
    <cellStyle name="Output 2 3 7 3 2" xfId="54614"/>
    <cellStyle name="Output 2 3 7 4" xfId="54615"/>
    <cellStyle name="Output 2 3 7 4 2" xfId="54616"/>
    <cellStyle name="Output 2 3 7 5" xfId="54617"/>
    <cellStyle name="Output 2 3 8" xfId="54618"/>
    <cellStyle name="Output 2 3 8 2" xfId="54619"/>
    <cellStyle name="Output 2 3 8 2 2" xfId="54620"/>
    <cellStyle name="Output 2 3 8 3" xfId="54621"/>
    <cellStyle name="Output 2 3 8 3 2" xfId="54622"/>
    <cellStyle name="Output 2 3 8 4" xfId="54623"/>
    <cellStyle name="Output 2 3 8 4 2" xfId="54624"/>
    <cellStyle name="Output 2 3 8 5" xfId="54625"/>
    <cellStyle name="Output 2 3 9" xfId="54626"/>
    <cellStyle name="Output 2 3 9 2" xfId="54627"/>
    <cellStyle name="Output 2 3_PORTFOLIO" xfId="59766"/>
    <cellStyle name="Output 2 4" xfId="20572"/>
    <cellStyle name="Output 2 4 10" xfId="54628"/>
    <cellStyle name="Output 2 4 10 2" xfId="54629"/>
    <cellStyle name="Output 2 4 11" xfId="54630"/>
    <cellStyle name="Output 2 4 12" xfId="23220"/>
    <cellStyle name="Output 2 4 2" xfId="20573"/>
    <cellStyle name="Output 2 4 2 2" xfId="54631"/>
    <cellStyle name="Output 2 4 2 2 2" xfId="54632"/>
    <cellStyle name="Output 2 4 2 2 2 2" xfId="54633"/>
    <cellStyle name="Output 2 4 2 2 2 2 2" xfId="54634"/>
    <cellStyle name="Output 2 4 2 2 2 3" xfId="54635"/>
    <cellStyle name="Output 2 4 2 2 2 3 2" xfId="54636"/>
    <cellStyle name="Output 2 4 2 2 2 4" xfId="54637"/>
    <cellStyle name="Output 2 4 2 2 2 4 2" xfId="54638"/>
    <cellStyle name="Output 2 4 2 2 2 5" xfId="54639"/>
    <cellStyle name="Output 2 4 2 2 3" xfId="54640"/>
    <cellStyle name="Output 2 4 2 2 3 2" xfId="54641"/>
    <cellStyle name="Output 2 4 2 2 3 2 2" xfId="54642"/>
    <cellStyle name="Output 2 4 2 2 3 3" xfId="54643"/>
    <cellStyle name="Output 2 4 2 2 3 3 2" xfId="54644"/>
    <cellStyle name="Output 2 4 2 2 3 4" xfId="54645"/>
    <cellStyle name="Output 2 4 2 2 3 4 2" xfId="54646"/>
    <cellStyle name="Output 2 4 2 2 3 5" xfId="54647"/>
    <cellStyle name="Output 2 4 2 2 4" xfId="54648"/>
    <cellStyle name="Output 2 4 2 2 4 2" xfId="54649"/>
    <cellStyle name="Output 2 4 2 2 5" xfId="54650"/>
    <cellStyle name="Output 2 4 2 2 5 2" xfId="54651"/>
    <cellStyle name="Output 2 4 2 2 6" xfId="54652"/>
    <cellStyle name="Output 2 4 2 2_PORTFOLIO" xfId="59767"/>
    <cellStyle name="Output 2 4 2 3" xfId="54653"/>
    <cellStyle name="Output 2 4 2 3 2" xfId="59768"/>
    <cellStyle name="Output 2 4 2 3 3" xfId="59769"/>
    <cellStyle name="Output 2 4 2 3_PORTFOLIO" xfId="59770"/>
    <cellStyle name="Output 2 4 2 4" xfId="54654"/>
    <cellStyle name="Output 2 4 2 4 2" xfId="54655"/>
    <cellStyle name="Output 2 4 2 4 2 2" xfId="54656"/>
    <cellStyle name="Output 2 4 2 4 3" xfId="54657"/>
    <cellStyle name="Output 2 4 2 4 3 2" xfId="54658"/>
    <cellStyle name="Output 2 4 2 4 4" xfId="54659"/>
    <cellStyle name="Output 2 4 2 4 4 2" xfId="54660"/>
    <cellStyle name="Output 2 4 2 4 5" xfId="54661"/>
    <cellStyle name="Output 2 4 2 5" xfId="54662"/>
    <cellStyle name="Output 2 4 2 5 2" xfId="54663"/>
    <cellStyle name="Output 2 4 2 5 2 2" xfId="54664"/>
    <cellStyle name="Output 2 4 2 5 3" xfId="54665"/>
    <cellStyle name="Output 2 4 2 5 3 2" xfId="54666"/>
    <cellStyle name="Output 2 4 2 5 4" xfId="54667"/>
    <cellStyle name="Output 2 4 2 5 4 2" xfId="54668"/>
    <cellStyle name="Output 2 4 2 5 5" xfId="54669"/>
    <cellStyle name="Output 2 4 2 6" xfId="54670"/>
    <cellStyle name="Output 2 4 2 6 2" xfId="54671"/>
    <cellStyle name="Output 2 4 2 7" xfId="54672"/>
    <cellStyle name="Output 2 4 2 7 2" xfId="54673"/>
    <cellStyle name="Output 2 4 2 8" xfId="54674"/>
    <cellStyle name="Output 2 4 2 9" xfId="24032"/>
    <cellStyle name="Output 2 4 2_PORTFOLIO" xfId="59771"/>
    <cellStyle name="Output 2 4 3" xfId="20574"/>
    <cellStyle name="Output 2 4 3 2" xfId="54675"/>
    <cellStyle name="Output 2 4 3 2 2" xfId="54676"/>
    <cellStyle name="Output 2 4 3 2 2 2" xfId="54677"/>
    <cellStyle name="Output 2 4 3 2 2 2 2" xfId="54678"/>
    <cellStyle name="Output 2 4 3 2 2 3" xfId="54679"/>
    <cellStyle name="Output 2 4 3 2 2 3 2" xfId="54680"/>
    <cellStyle name="Output 2 4 3 2 2 4" xfId="54681"/>
    <cellStyle name="Output 2 4 3 2 2 4 2" xfId="54682"/>
    <cellStyle name="Output 2 4 3 2 2 5" xfId="54683"/>
    <cellStyle name="Output 2 4 3 2 3" xfId="54684"/>
    <cellStyle name="Output 2 4 3 2 3 2" xfId="54685"/>
    <cellStyle name="Output 2 4 3 2 3 2 2" xfId="54686"/>
    <cellStyle name="Output 2 4 3 2 3 3" xfId="54687"/>
    <cellStyle name="Output 2 4 3 2 3 3 2" xfId="54688"/>
    <cellStyle name="Output 2 4 3 2 3 4" xfId="54689"/>
    <cellStyle name="Output 2 4 3 2 3 4 2" xfId="54690"/>
    <cellStyle name="Output 2 4 3 2 3 5" xfId="54691"/>
    <cellStyle name="Output 2 4 3 2 4" xfId="54692"/>
    <cellStyle name="Output 2 4 3 2 4 2" xfId="54693"/>
    <cellStyle name="Output 2 4 3 2 5" xfId="54694"/>
    <cellStyle name="Output 2 4 3 2 5 2" xfId="54695"/>
    <cellStyle name="Output 2 4 3 2 6" xfId="54696"/>
    <cellStyle name="Output 2 4 3 2_PORTFOLIO" xfId="59772"/>
    <cellStyle name="Output 2 4 3 3" xfId="54697"/>
    <cellStyle name="Output 2 4 3 3 2" xfId="59773"/>
    <cellStyle name="Output 2 4 3 3 3" xfId="59774"/>
    <cellStyle name="Output 2 4 3 3_PORTFOLIO" xfId="59775"/>
    <cellStyle name="Output 2 4 3 4" xfId="54698"/>
    <cellStyle name="Output 2 4 3 4 2" xfId="54699"/>
    <cellStyle name="Output 2 4 3 4 2 2" xfId="54700"/>
    <cellStyle name="Output 2 4 3 4 3" xfId="54701"/>
    <cellStyle name="Output 2 4 3 4 3 2" xfId="54702"/>
    <cellStyle name="Output 2 4 3 4 4" xfId="54703"/>
    <cellStyle name="Output 2 4 3 4 4 2" xfId="54704"/>
    <cellStyle name="Output 2 4 3 4 5" xfId="54705"/>
    <cellStyle name="Output 2 4 3 5" xfId="54706"/>
    <cellStyle name="Output 2 4 3 5 2" xfId="54707"/>
    <cellStyle name="Output 2 4 3 5 2 2" xfId="54708"/>
    <cellStyle name="Output 2 4 3 5 3" xfId="54709"/>
    <cellStyle name="Output 2 4 3 5 3 2" xfId="54710"/>
    <cellStyle name="Output 2 4 3 5 4" xfId="54711"/>
    <cellStyle name="Output 2 4 3 5 4 2" xfId="54712"/>
    <cellStyle name="Output 2 4 3 5 5" xfId="54713"/>
    <cellStyle name="Output 2 4 3 6" xfId="54714"/>
    <cellStyle name="Output 2 4 3 6 2" xfId="54715"/>
    <cellStyle name="Output 2 4 3 7" xfId="54716"/>
    <cellStyle name="Output 2 4 3 7 2" xfId="54717"/>
    <cellStyle name="Output 2 4 3 8" xfId="54718"/>
    <cellStyle name="Output 2 4 3 9" xfId="25688"/>
    <cellStyle name="Output 2 4 3_PORTFOLIO" xfId="59776"/>
    <cellStyle name="Output 2 4 4" xfId="20575"/>
    <cellStyle name="Output 2 4 4 2" xfId="54720"/>
    <cellStyle name="Output 2 4 4 2 2" xfId="54721"/>
    <cellStyle name="Output 2 4 4 2 2 2" xfId="54722"/>
    <cellStyle name="Output 2 4 4 2 3" xfId="54723"/>
    <cellStyle name="Output 2 4 4 2 3 2" xfId="54724"/>
    <cellStyle name="Output 2 4 4 2 4" xfId="54725"/>
    <cellStyle name="Output 2 4 4 2 4 2" xfId="54726"/>
    <cellStyle name="Output 2 4 4 2 5" xfId="54727"/>
    <cellStyle name="Output 2 4 4 2_PORTFOLIO" xfId="59777"/>
    <cellStyle name="Output 2 4 4 3" xfId="54728"/>
    <cellStyle name="Output 2 4 4 3 2" xfId="54729"/>
    <cellStyle name="Output 2 4 4 3 2 2" xfId="54730"/>
    <cellStyle name="Output 2 4 4 3 3" xfId="54731"/>
    <cellStyle name="Output 2 4 4 3 3 2" xfId="54732"/>
    <cellStyle name="Output 2 4 4 3 4" xfId="54733"/>
    <cellStyle name="Output 2 4 4 3 4 2" xfId="54734"/>
    <cellStyle name="Output 2 4 4 3 5" xfId="54735"/>
    <cellStyle name="Output 2 4 4 3_PORTFOLIO" xfId="59778"/>
    <cellStyle name="Output 2 4 4 4" xfId="54736"/>
    <cellStyle name="Output 2 4 4 4 2" xfId="54737"/>
    <cellStyle name="Output 2 4 4 5" xfId="54738"/>
    <cellStyle name="Output 2 4 4 5 2" xfId="54739"/>
    <cellStyle name="Output 2 4 4 6" xfId="54740"/>
    <cellStyle name="Output 2 4 4 7" xfId="54719"/>
    <cellStyle name="Output 2 4 4_PORTFOLIO" xfId="59779"/>
    <cellStyle name="Output 2 4 5" xfId="20576"/>
    <cellStyle name="Output 2 4 5 2" xfId="54742"/>
    <cellStyle name="Output 2 4 5 2 2" xfId="54743"/>
    <cellStyle name="Output 2 4 5 2 2 2" xfId="54744"/>
    <cellStyle name="Output 2 4 5 2 3" xfId="54745"/>
    <cellStyle name="Output 2 4 5 2 3 2" xfId="54746"/>
    <cellStyle name="Output 2 4 5 2 4" xfId="54747"/>
    <cellStyle name="Output 2 4 5 2 4 2" xfId="54748"/>
    <cellStyle name="Output 2 4 5 2 5" xfId="54749"/>
    <cellStyle name="Output 2 4 5 3" xfId="54750"/>
    <cellStyle name="Output 2 4 5 3 2" xfId="54751"/>
    <cellStyle name="Output 2 4 5 3 2 2" xfId="54752"/>
    <cellStyle name="Output 2 4 5 3 3" xfId="54753"/>
    <cellStyle name="Output 2 4 5 3 3 2" xfId="54754"/>
    <cellStyle name="Output 2 4 5 3 4" xfId="54755"/>
    <cellStyle name="Output 2 4 5 3 4 2" xfId="54756"/>
    <cellStyle name="Output 2 4 5 3 5" xfId="54757"/>
    <cellStyle name="Output 2 4 5 4" xfId="54758"/>
    <cellStyle name="Output 2 4 5 4 2" xfId="54759"/>
    <cellStyle name="Output 2 4 5 5" xfId="54760"/>
    <cellStyle name="Output 2 4 5 5 2" xfId="54761"/>
    <cellStyle name="Output 2 4 5 6" xfId="54762"/>
    <cellStyle name="Output 2 4 5 7" xfId="54741"/>
    <cellStyle name="Output 2 4 5_PORTFOLIO" xfId="59780"/>
    <cellStyle name="Output 2 4 6" xfId="54763"/>
    <cellStyle name="Output 2 4 6 2" xfId="59781"/>
    <cellStyle name="Output 2 4 6 3" xfId="59782"/>
    <cellStyle name="Output 2 4 6_PORTFOLIO" xfId="59783"/>
    <cellStyle name="Output 2 4 7" xfId="54764"/>
    <cellStyle name="Output 2 4 7 2" xfId="54765"/>
    <cellStyle name="Output 2 4 7 2 2" xfId="54766"/>
    <cellStyle name="Output 2 4 7 3" xfId="54767"/>
    <cellStyle name="Output 2 4 7 3 2" xfId="54768"/>
    <cellStyle name="Output 2 4 7 4" xfId="54769"/>
    <cellStyle name="Output 2 4 7 4 2" xfId="54770"/>
    <cellStyle name="Output 2 4 7 5" xfId="54771"/>
    <cellStyle name="Output 2 4 8" xfId="54772"/>
    <cellStyle name="Output 2 4 8 2" xfId="54773"/>
    <cellStyle name="Output 2 4 8 2 2" xfId="54774"/>
    <cellStyle name="Output 2 4 8 3" xfId="54775"/>
    <cellStyle name="Output 2 4 8 3 2" xfId="54776"/>
    <cellStyle name="Output 2 4 8 4" xfId="54777"/>
    <cellStyle name="Output 2 4 8 4 2" xfId="54778"/>
    <cellStyle name="Output 2 4 8 5" xfId="54779"/>
    <cellStyle name="Output 2 4 9" xfId="54780"/>
    <cellStyle name="Output 2 4 9 2" xfId="54781"/>
    <cellStyle name="Output 2 4_PORTFOLIO" xfId="59784"/>
    <cellStyle name="Output 2 5" xfId="20577"/>
    <cellStyle name="Output 2 5 10" xfId="54782"/>
    <cellStyle name="Output 2 5 10 2" xfId="54783"/>
    <cellStyle name="Output 2 5 11" xfId="54784"/>
    <cellStyle name="Output 2 5 12" xfId="23221"/>
    <cellStyle name="Output 2 5 2" xfId="20578"/>
    <cellStyle name="Output 2 5 2 2" xfId="54785"/>
    <cellStyle name="Output 2 5 2 2 2" xfId="54786"/>
    <cellStyle name="Output 2 5 2 2 2 2" xfId="54787"/>
    <cellStyle name="Output 2 5 2 2 2 2 2" xfId="54788"/>
    <cellStyle name="Output 2 5 2 2 2 3" xfId="54789"/>
    <cellStyle name="Output 2 5 2 2 2 3 2" xfId="54790"/>
    <cellStyle name="Output 2 5 2 2 2 4" xfId="54791"/>
    <cellStyle name="Output 2 5 2 2 2 4 2" xfId="54792"/>
    <cellStyle name="Output 2 5 2 2 2 5" xfId="54793"/>
    <cellStyle name="Output 2 5 2 2 3" xfId="54794"/>
    <cellStyle name="Output 2 5 2 2 3 2" xfId="54795"/>
    <cellStyle name="Output 2 5 2 2 3 2 2" xfId="54796"/>
    <cellStyle name="Output 2 5 2 2 3 3" xfId="54797"/>
    <cellStyle name="Output 2 5 2 2 3 3 2" xfId="54798"/>
    <cellStyle name="Output 2 5 2 2 3 4" xfId="54799"/>
    <cellStyle name="Output 2 5 2 2 3 4 2" xfId="54800"/>
    <cellStyle name="Output 2 5 2 2 3 5" xfId="54801"/>
    <cellStyle name="Output 2 5 2 2 4" xfId="54802"/>
    <cellStyle name="Output 2 5 2 2 4 2" xfId="54803"/>
    <cellStyle name="Output 2 5 2 2 5" xfId="54804"/>
    <cellStyle name="Output 2 5 2 2 5 2" xfId="54805"/>
    <cellStyle name="Output 2 5 2 2 6" xfId="54806"/>
    <cellStyle name="Output 2 5 2 2_PORTFOLIO" xfId="59785"/>
    <cellStyle name="Output 2 5 2 3" xfId="54807"/>
    <cellStyle name="Output 2 5 2 3 2" xfId="59786"/>
    <cellStyle name="Output 2 5 2 3 3" xfId="59787"/>
    <cellStyle name="Output 2 5 2 3_PORTFOLIO" xfId="59788"/>
    <cellStyle name="Output 2 5 2 4" xfId="54808"/>
    <cellStyle name="Output 2 5 2 4 2" xfId="54809"/>
    <cellStyle name="Output 2 5 2 4 2 2" xfId="54810"/>
    <cellStyle name="Output 2 5 2 4 3" xfId="54811"/>
    <cellStyle name="Output 2 5 2 4 3 2" xfId="54812"/>
    <cellStyle name="Output 2 5 2 4 4" xfId="54813"/>
    <cellStyle name="Output 2 5 2 4 4 2" xfId="54814"/>
    <cellStyle name="Output 2 5 2 4 5" xfId="54815"/>
    <cellStyle name="Output 2 5 2 5" xfId="54816"/>
    <cellStyle name="Output 2 5 2 5 2" xfId="54817"/>
    <cellStyle name="Output 2 5 2 5 2 2" xfId="54818"/>
    <cellStyle name="Output 2 5 2 5 3" xfId="54819"/>
    <cellStyle name="Output 2 5 2 5 3 2" xfId="54820"/>
    <cellStyle name="Output 2 5 2 5 4" xfId="54821"/>
    <cellStyle name="Output 2 5 2 5 4 2" xfId="54822"/>
    <cellStyle name="Output 2 5 2 5 5" xfId="54823"/>
    <cellStyle name="Output 2 5 2 6" xfId="54824"/>
    <cellStyle name="Output 2 5 2 6 2" xfId="54825"/>
    <cellStyle name="Output 2 5 2 7" xfId="54826"/>
    <cellStyle name="Output 2 5 2 7 2" xfId="54827"/>
    <cellStyle name="Output 2 5 2 8" xfId="54828"/>
    <cellStyle name="Output 2 5 2 9" xfId="24033"/>
    <cellStyle name="Output 2 5 2_PORTFOLIO" xfId="59789"/>
    <cellStyle name="Output 2 5 3" xfId="20579"/>
    <cellStyle name="Output 2 5 3 2" xfId="54829"/>
    <cellStyle name="Output 2 5 3 2 2" xfId="54830"/>
    <cellStyle name="Output 2 5 3 2 2 2" xfId="54831"/>
    <cellStyle name="Output 2 5 3 2 2 2 2" xfId="54832"/>
    <cellStyle name="Output 2 5 3 2 2 3" xfId="54833"/>
    <cellStyle name="Output 2 5 3 2 2 3 2" xfId="54834"/>
    <cellStyle name="Output 2 5 3 2 2 4" xfId="54835"/>
    <cellStyle name="Output 2 5 3 2 2 4 2" xfId="54836"/>
    <cellStyle name="Output 2 5 3 2 2 5" xfId="54837"/>
    <cellStyle name="Output 2 5 3 2 3" xfId="54838"/>
    <cellStyle name="Output 2 5 3 2 3 2" xfId="54839"/>
    <cellStyle name="Output 2 5 3 2 3 2 2" xfId="54840"/>
    <cellStyle name="Output 2 5 3 2 3 3" xfId="54841"/>
    <cellStyle name="Output 2 5 3 2 3 3 2" xfId="54842"/>
    <cellStyle name="Output 2 5 3 2 3 4" xfId="54843"/>
    <cellStyle name="Output 2 5 3 2 3 4 2" xfId="54844"/>
    <cellStyle name="Output 2 5 3 2 3 5" xfId="54845"/>
    <cellStyle name="Output 2 5 3 2 4" xfId="54846"/>
    <cellStyle name="Output 2 5 3 2 4 2" xfId="54847"/>
    <cellStyle name="Output 2 5 3 2 5" xfId="54848"/>
    <cellStyle name="Output 2 5 3 2 5 2" xfId="54849"/>
    <cellStyle name="Output 2 5 3 2 6" xfId="54850"/>
    <cellStyle name="Output 2 5 3 2_PORTFOLIO" xfId="59790"/>
    <cellStyle name="Output 2 5 3 3" xfId="54851"/>
    <cellStyle name="Output 2 5 3 3 2" xfId="59791"/>
    <cellStyle name="Output 2 5 3 3 3" xfId="59792"/>
    <cellStyle name="Output 2 5 3 3_PORTFOLIO" xfId="59793"/>
    <cellStyle name="Output 2 5 3 4" xfId="54852"/>
    <cellStyle name="Output 2 5 3 4 2" xfId="54853"/>
    <cellStyle name="Output 2 5 3 4 2 2" xfId="54854"/>
    <cellStyle name="Output 2 5 3 4 3" xfId="54855"/>
    <cellStyle name="Output 2 5 3 4 3 2" xfId="54856"/>
    <cellStyle name="Output 2 5 3 4 4" xfId="54857"/>
    <cellStyle name="Output 2 5 3 4 4 2" xfId="54858"/>
    <cellStyle name="Output 2 5 3 4 5" xfId="54859"/>
    <cellStyle name="Output 2 5 3 5" xfId="54860"/>
    <cellStyle name="Output 2 5 3 5 2" xfId="54861"/>
    <cellStyle name="Output 2 5 3 5 2 2" xfId="54862"/>
    <cellStyle name="Output 2 5 3 5 3" xfId="54863"/>
    <cellStyle name="Output 2 5 3 5 3 2" xfId="54864"/>
    <cellStyle name="Output 2 5 3 5 4" xfId="54865"/>
    <cellStyle name="Output 2 5 3 5 4 2" xfId="54866"/>
    <cellStyle name="Output 2 5 3 5 5" xfId="54867"/>
    <cellStyle name="Output 2 5 3 6" xfId="54868"/>
    <cellStyle name="Output 2 5 3 6 2" xfId="54869"/>
    <cellStyle name="Output 2 5 3 7" xfId="54870"/>
    <cellStyle name="Output 2 5 3 7 2" xfId="54871"/>
    <cellStyle name="Output 2 5 3 8" xfId="54872"/>
    <cellStyle name="Output 2 5 3 9" xfId="25689"/>
    <cellStyle name="Output 2 5 3_PORTFOLIO" xfId="59794"/>
    <cellStyle name="Output 2 5 4" xfId="20580"/>
    <cellStyle name="Output 2 5 4 2" xfId="54874"/>
    <cellStyle name="Output 2 5 4 2 2" xfId="54875"/>
    <cellStyle name="Output 2 5 4 2 2 2" xfId="54876"/>
    <cellStyle name="Output 2 5 4 2 3" xfId="54877"/>
    <cellStyle name="Output 2 5 4 2 3 2" xfId="54878"/>
    <cellStyle name="Output 2 5 4 2 4" xfId="54879"/>
    <cellStyle name="Output 2 5 4 2 4 2" xfId="54880"/>
    <cellStyle name="Output 2 5 4 2 5" xfId="54881"/>
    <cellStyle name="Output 2 5 4 2_PORTFOLIO" xfId="59795"/>
    <cellStyle name="Output 2 5 4 3" xfId="54882"/>
    <cellStyle name="Output 2 5 4 3 2" xfId="54883"/>
    <cellStyle name="Output 2 5 4 3 2 2" xfId="54884"/>
    <cellStyle name="Output 2 5 4 3 3" xfId="54885"/>
    <cellStyle name="Output 2 5 4 3 3 2" xfId="54886"/>
    <cellStyle name="Output 2 5 4 3 4" xfId="54887"/>
    <cellStyle name="Output 2 5 4 3 4 2" xfId="54888"/>
    <cellStyle name="Output 2 5 4 3 5" xfId="54889"/>
    <cellStyle name="Output 2 5 4 3_PORTFOLIO" xfId="59796"/>
    <cellStyle name="Output 2 5 4 4" xfId="54890"/>
    <cellStyle name="Output 2 5 4 4 2" xfId="54891"/>
    <cellStyle name="Output 2 5 4 5" xfId="54892"/>
    <cellStyle name="Output 2 5 4 5 2" xfId="54893"/>
    <cellStyle name="Output 2 5 4 6" xfId="54894"/>
    <cellStyle name="Output 2 5 4 7" xfId="54873"/>
    <cellStyle name="Output 2 5 4_PORTFOLIO" xfId="59797"/>
    <cellStyle name="Output 2 5 5" xfId="20581"/>
    <cellStyle name="Output 2 5 5 2" xfId="54896"/>
    <cellStyle name="Output 2 5 5 2 2" xfId="54897"/>
    <cellStyle name="Output 2 5 5 2 2 2" xfId="54898"/>
    <cellStyle name="Output 2 5 5 2 3" xfId="54899"/>
    <cellStyle name="Output 2 5 5 2 3 2" xfId="54900"/>
    <cellStyle name="Output 2 5 5 2 4" xfId="54901"/>
    <cellStyle name="Output 2 5 5 2 4 2" xfId="54902"/>
    <cellStyle name="Output 2 5 5 2 5" xfId="54903"/>
    <cellStyle name="Output 2 5 5 3" xfId="54904"/>
    <cellStyle name="Output 2 5 5 3 2" xfId="54905"/>
    <cellStyle name="Output 2 5 5 3 2 2" xfId="54906"/>
    <cellStyle name="Output 2 5 5 3 3" xfId="54907"/>
    <cellStyle name="Output 2 5 5 3 3 2" xfId="54908"/>
    <cellStyle name="Output 2 5 5 3 4" xfId="54909"/>
    <cellStyle name="Output 2 5 5 3 4 2" xfId="54910"/>
    <cellStyle name="Output 2 5 5 3 5" xfId="54911"/>
    <cellStyle name="Output 2 5 5 4" xfId="54912"/>
    <cellStyle name="Output 2 5 5 4 2" xfId="54913"/>
    <cellStyle name="Output 2 5 5 5" xfId="54914"/>
    <cellStyle name="Output 2 5 5 5 2" xfId="54915"/>
    <cellStyle name="Output 2 5 5 6" xfId="54916"/>
    <cellStyle name="Output 2 5 5 7" xfId="54895"/>
    <cellStyle name="Output 2 5 5_PORTFOLIO" xfId="59798"/>
    <cellStyle name="Output 2 5 6" xfId="54917"/>
    <cellStyle name="Output 2 5 6 2" xfId="59799"/>
    <cellStyle name="Output 2 5 6 3" xfId="59800"/>
    <cellStyle name="Output 2 5 6_PORTFOLIO" xfId="59801"/>
    <cellStyle name="Output 2 5 7" xfId="54918"/>
    <cellStyle name="Output 2 5 7 2" xfId="54919"/>
    <cellStyle name="Output 2 5 7 2 2" xfId="54920"/>
    <cellStyle name="Output 2 5 7 3" xfId="54921"/>
    <cellStyle name="Output 2 5 7 3 2" xfId="54922"/>
    <cellStyle name="Output 2 5 7 4" xfId="54923"/>
    <cellStyle name="Output 2 5 7 4 2" xfId="54924"/>
    <cellStyle name="Output 2 5 7 5" xfId="54925"/>
    <cellStyle name="Output 2 5 8" xfId="54926"/>
    <cellStyle name="Output 2 5 8 2" xfId="54927"/>
    <cellStyle name="Output 2 5 8 2 2" xfId="54928"/>
    <cellStyle name="Output 2 5 8 3" xfId="54929"/>
    <cellStyle name="Output 2 5 8 3 2" xfId="54930"/>
    <cellStyle name="Output 2 5 8 4" xfId="54931"/>
    <cellStyle name="Output 2 5 8 4 2" xfId="54932"/>
    <cellStyle name="Output 2 5 8 5" xfId="54933"/>
    <cellStyle name="Output 2 5 9" xfId="54934"/>
    <cellStyle name="Output 2 5 9 2" xfId="54935"/>
    <cellStyle name="Output 2 5_PORTFOLIO" xfId="59802"/>
    <cellStyle name="Output 2 6" xfId="20582"/>
    <cellStyle name="Output 2 6 10" xfId="54936"/>
    <cellStyle name="Output 2 6 10 2" xfId="54937"/>
    <cellStyle name="Output 2 6 11" xfId="54938"/>
    <cellStyle name="Output 2 6 12" xfId="23222"/>
    <cellStyle name="Output 2 6 2" xfId="20583"/>
    <cellStyle name="Output 2 6 2 2" xfId="54939"/>
    <cellStyle name="Output 2 6 2 2 2" xfId="54940"/>
    <cellStyle name="Output 2 6 2 2 2 2" xfId="54941"/>
    <cellStyle name="Output 2 6 2 2 2 2 2" xfId="54942"/>
    <cellStyle name="Output 2 6 2 2 2 3" xfId="54943"/>
    <cellStyle name="Output 2 6 2 2 2 3 2" xfId="54944"/>
    <cellStyle name="Output 2 6 2 2 2 4" xfId="54945"/>
    <cellStyle name="Output 2 6 2 2 2 4 2" xfId="54946"/>
    <cellStyle name="Output 2 6 2 2 2 5" xfId="54947"/>
    <cellStyle name="Output 2 6 2 2 3" xfId="54948"/>
    <cellStyle name="Output 2 6 2 2 3 2" xfId="54949"/>
    <cellStyle name="Output 2 6 2 2 3 2 2" xfId="54950"/>
    <cellStyle name="Output 2 6 2 2 3 3" xfId="54951"/>
    <cellStyle name="Output 2 6 2 2 3 3 2" xfId="54952"/>
    <cellStyle name="Output 2 6 2 2 3 4" xfId="54953"/>
    <cellStyle name="Output 2 6 2 2 3 4 2" xfId="54954"/>
    <cellStyle name="Output 2 6 2 2 3 5" xfId="54955"/>
    <cellStyle name="Output 2 6 2 2 4" xfId="54956"/>
    <cellStyle name="Output 2 6 2 2 4 2" xfId="54957"/>
    <cellStyle name="Output 2 6 2 2 5" xfId="54958"/>
    <cellStyle name="Output 2 6 2 2 5 2" xfId="54959"/>
    <cellStyle name="Output 2 6 2 2 6" xfId="54960"/>
    <cellStyle name="Output 2 6 2 2_PORTFOLIO" xfId="59803"/>
    <cellStyle name="Output 2 6 2 3" xfId="54961"/>
    <cellStyle name="Output 2 6 2 3 2" xfId="59804"/>
    <cellStyle name="Output 2 6 2 3 3" xfId="59805"/>
    <cellStyle name="Output 2 6 2 3_PORTFOLIO" xfId="59806"/>
    <cellStyle name="Output 2 6 2 4" xfId="54962"/>
    <cellStyle name="Output 2 6 2 4 2" xfId="54963"/>
    <cellStyle name="Output 2 6 2 4 2 2" xfId="54964"/>
    <cellStyle name="Output 2 6 2 4 3" xfId="54965"/>
    <cellStyle name="Output 2 6 2 4 3 2" xfId="54966"/>
    <cellStyle name="Output 2 6 2 4 4" xfId="54967"/>
    <cellStyle name="Output 2 6 2 4 4 2" xfId="54968"/>
    <cellStyle name="Output 2 6 2 4 5" xfId="54969"/>
    <cellStyle name="Output 2 6 2 5" xfId="54970"/>
    <cellStyle name="Output 2 6 2 5 2" xfId="54971"/>
    <cellStyle name="Output 2 6 2 5 2 2" xfId="54972"/>
    <cellStyle name="Output 2 6 2 5 3" xfId="54973"/>
    <cellStyle name="Output 2 6 2 5 3 2" xfId="54974"/>
    <cellStyle name="Output 2 6 2 5 4" xfId="54975"/>
    <cellStyle name="Output 2 6 2 5 4 2" xfId="54976"/>
    <cellStyle name="Output 2 6 2 5 5" xfId="54977"/>
    <cellStyle name="Output 2 6 2 6" xfId="54978"/>
    <cellStyle name="Output 2 6 2 6 2" xfId="54979"/>
    <cellStyle name="Output 2 6 2 7" xfId="54980"/>
    <cellStyle name="Output 2 6 2 7 2" xfId="54981"/>
    <cellStyle name="Output 2 6 2 8" xfId="54982"/>
    <cellStyle name="Output 2 6 2 9" xfId="24034"/>
    <cellStyle name="Output 2 6 2_PORTFOLIO" xfId="59807"/>
    <cellStyle name="Output 2 6 3" xfId="20584"/>
    <cellStyle name="Output 2 6 3 2" xfId="54983"/>
    <cellStyle name="Output 2 6 3 2 2" xfId="54984"/>
    <cellStyle name="Output 2 6 3 2 2 2" xfId="54985"/>
    <cellStyle name="Output 2 6 3 2 2 2 2" xfId="54986"/>
    <cellStyle name="Output 2 6 3 2 2 3" xfId="54987"/>
    <cellStyle name="Output 2 6 3 2 2 3 2" xfId="54988"/>
    <cellStyle name="Output 2 6 3 2 2 4" xfId="54989"/>
    <cellStyle name="Output 2 6 3 2 2 4 2" xfId="54990"/>
    <cellStyle name="Output 2 6 3 2 2 5" xfId="54991"/>
    <cellStyle name="Output 2 6 3 2 3" xfId="54992"/>
    <cellStyle name="Output 2 6 3 2 3 2" xfId="54993"/>
    <cellStyle name="Output 2 6 3 2 3 2 2" xfId="54994"/>
    <cellStyle name="Output 2 6 3 2 3 3" xfId="54995"/>
    <cellStyle name="Output 2 6 3 2 3 3 2" xfId="54996"/>
    <cellStyle name="Output 2 6 3 2 3 4" xfId="54997"/>
    <cellStyle name="Output 2 6 3 2 3 4 2" xfId="54998"/>
    <cellStyle name="Output 2 6 3 2 3 5" xfId="54999"/>
    <cellStyle name="Output 2 6 3 2 4" xfId="55000"/>
    <cellStyle name="Output 2 6 3 2 4 2" xfId="55001"/>
    <cellStyle name="Output 2 6 3 2 5" xfId="55002"/>
    <cellStyle name="Output 2 6 3 2 5 2" xfId="55003"/>
    <cellStyle name="Output 2 6 3 2 6" xfId="55004"/>
    <cellStyle name="Output 2 6 3 2_PORTFOLIO" xfId="59808"/>
    <cellStyle name="Output 2 6 3 3" xfId="55005"/>
    <cellStyle name="Output 2 6 3 3 2" xfId="59809"/>
    <cellStyle name="Output 2 6 3 3 3" xfId="59810"/>
    <cellStyle name="Output 2 6 3 3_PORTFOLIO" xfId="59811"/>
    <cellStyle name="Output 2 6 3 4" xfId="55006"/>
    <cellStyle name="Output 2 6 3 4 2" xfId="55007"/>
    <cellStyle name="Output 2 6 3 4 2 2" xfId="55008"/>
    <cellStyle name="Output 2 6 3 4 3" xfId="55009"/>
    <cellStyle name="Output 2 6 3 4 3 2" xfId="55010"/>
    <cellStyle name="Output 2 6 3 4 4" xfId="55011"/>
    <cellStyle name="Output 2 6 3 4 4 2" xfId="55012"/>
    <cellStyle name="Output 2 6 3 4 5" xfId="55013"/>
    <cellStyle name="Output 2 6 3 5" xfId="55014"/>
    <cellStyle name="Output 2 6 3 5 2" xfId="55015"/>
    <cellStyle name="Output 2 6 3 5 2 2" xfId="55016"/>
    <cellStyle name="Output 2 6 3 5 3" xfId="55017"/>
    <cellStyle name="Output 2 6 3 5 3 2" xfId="55018"/>
    <cellStyle name="Output 2 6 3 5 4" xfId="55019"/>
    <cellStyle name="Output 2 6 3 5 4 2" xfId="55020"/>
    <cellStyle name="Output 2 6 3 5 5" xfId="55021"/>
    <cellStyle name="Output 2 6 3 6" xfId="55022"/>
    <cellStyle name="Output 2 6 3 6 2" xfId="55023"/>
    <cellStyle name="Output 2 6 3 7" xfId="55024"/>
    <cellStyle name="Output 2 6 3 7 2" xfId="55025"/>
    <cellStyle name="Output 2 6 3 8" xfId="55026"/>
    <cellStyle name="Output 2 6 3 9" xfId="25690"/>
    <cellStyle name="Output 2 6 3_PORTFOLIO" xfId="59812"/>
    <cellStyle name="Output 2 6 4" xfId="20585"/>
    <cellStyle name="Output 2 6 4 2" xfId="55028"/>
    <cellStyle name="Output 2 6 4 2 2" xfId="55029"/>
    <cellStyle name="Output 2 6 4 2 2 2" xfId="55030"/>
    <cellStyle name="Output 2 6 4 2 3" xfId="55031"/>
    <cellStyle name="Output 2 6 4 2 3 2" xfId="55032"/>
    <cellStyle name="Output 2 6 4 2 4" xfId="55033"/>
    <cellStyle name="Output 2 6 4 2 4 2" xfId="55034"/>
    <cellStyle name="Output 2 6 4 2 5" xfId="55035"/>
    <cellStyle name="Output 2 6 4 2_PORTFOLIO" xfId="59813"/>
    <cellStyle name="Output 2 6 4 3" xfId="55036"/>
    <cellStyle name="Output 2 6 4 3 2" xfId="55037"/>
    <cellStyle name="Output 2 6 4 3 2 2" xfId="55038"/>
    <cellStyle name="Output 2 6 4 3 3" xfId="55039"/>
    <cellStyle name="Output 2 6 4 3 3 2" xfId="55040"/>
    <cellStyle name="Output 2 6 4 3 4" xfId="55041"/>
    <cellStyle name="Output 2 6 4 3 4 2" xfId="55042"/>
    <cellStyle name="Output 2 6 4 3 5" xfId="55043"/>
    <cellStyle name="Output 2 6 4 3_PORTFOLIO" xfId="59814"/>
    <cellStyle name="Output 2 6 4 4" xfId="55044"/>
    <cellStyle name="Output 2 6 4 4 2" xfId="55045"/>
    <cellStyle name="Output 2 6 4 5" xfId="55046"/>
    <cellStyle name="Output 2 6 4 5 2" xfId="55047"/>
    <cellStyle name="Output 2 6 4 6" xfId="55048"/>
    <cellStyle name="Output 2 6 4 7" xfId="55027"/>
    <cellStyle name="Output 2 6 4_PORTFOLIO" xfId="59815"/>
    <cellStyle name="Output 2 6 5" xfId="20586"/>
    <cellStyle name="Output 2 6 5 2" xfId="55050"/>
    <cellStyle name="Output 2 6 5 2 2" xfId="55051"/>
    <cellStyle name="Output 2 6 5 2 2 2" xfId="55052"/>
    <cellStyle name="Output 2 6 5 2 3" xfId="55053"/>
    <cellStyle name="Output 2 6 5 2 3 2" xfId="55054"/>
    <cellStyle name="Output 2 6 5 2 4" xfId="55055"/>
    <cellStyle name="Output 2 6 5 2 4 2" xfId="55056"/>
    <cellStyle name="Output 2 6 5 2 5" xfId="55057"/>
    <cellStyle name="Output 2 6 5 3" xfId="55058"/>
    <cellStyle name="Output 2 6 5 3 2" xfId="55059"/>
    <cellStyle name="Output 2 6 5 3 2 2" xfId="55060"/>
    <cellStyle name="Output 2 6 5 3 3" xfId="55061"/>
    <cellStyle name="Output 2 6 5 3 3 2" xfId="55062"/>
    <cellStyle name="Output 2 6 5 3 4" xfId="55063"/>
    <cellStyle name="Output 2 6 5 3 4 2" xfId="55064"/>
    <cellStyle name="Output 2 6 5 3 5" xfId="55065"/>
    <cellStyle name="Output 2 6 5 4" xfId="55066"/>
    <cellStyle name="Output 2 6 5 4 2" xfId="55067"/>
    <cellStyle name="Output 2 6 5 5" xfId="55068"/>
    <cellStyle name="Output 2 6 5 5 2" xfId="55069"/>
    <cellStyle name="Output 2 6 5 6" xfId="55070"/>
    <cellStyle name="Output 2 6 5 7" xfId="55049"/>
    <cellStyle name="Output 2 6 5_PORTFOLIO" xfId="59816"/>
    <cellStyle name="Output 2 6 6" xfId="55071"/>
    <cellStyle name="Output 2 6 6 2" xfId="59817"/>
    <cellStyle name="Output 2 6 6 3" xfId="59818"/>
    <cellStyle name="Output 2 6 6_PORTFOLIO" xfId="59819"/>
    <cellStyle name="Output 2 6 7" xfId="55072"/>
    <cellStyle name="Output 2 6 7 2" xfId="55073"/>
    <cellStyle name="Output 2 6 7 2 2" xfId="55074"/>
    <cellStyle name="Output 2 6 7 3" xfId="55075"/>
    <cellStyle name="Output 2 6 7 3 2" xfId="55076"/>
    <cellStyle name="Output 2 6 7 4" xfId="55077"/>
    <cellStyle name="Output 2 6 7 4 2" xfId="55078"/>
    <cellStyle name="Output 2 6 7 5" xfId="55079"/>
    <cellStyle name="Output 2 6 8" xfId="55080"/>
    <cellStyle name="Output 2 6 8 2" xfId="55081"/>
    <cellStyle name="Output 2 6 8 2 2" xfId="55082"/>
    <cellStyle name="Output 2 6 8 3" xfId="55083"/>
    <cellStyle name="Output 2 6 8 3 2" xfId="55084"/>
    <cellStyle name="Output 2 6 8 4" xfId="55085"/>
    <cellStyle name="Output 2 6 8 4 2" xfId="55086"/>
    <cellStyle name="Output 2 6 8 5" xfId="55087"/>
    <cellStyle name="Output 2 6 9" xfId="55088"/>
    <cellStyle name="Output 2 6 9 2" xfId="55089"/>
    <cellStyle name="Output 2 6_PORTFOLIO" xfId="59820"/>
    <cellStyle name="Output 2 7" xfId="20587"/>
    <cellStyle name="Output 2 7 10" xfId="55090"/>
    <cellStyle name="Output 2 7 10 2" xfId="55091"/>
    <cellStyle name="Output 2 7 11" xfId="55092"/>
    <cellStyle name="Output 2 7 12" xfId="23223"/>
    <cellStyle name="Output 2 7 2" xfId="20588"/>
    <cellStyle name="Output 2 7 2 2" xfId="55093"/>
    <cellStyle name="Output 2 7 2 2 2" xfId="55094"/>
    <cellStyle name="Output 2 7 2 2 2 2" xfId="55095"/>
    <cellStyle name="Output 2 7 2 2 2 2 2" xfId="55096"/>
    <cellStyle name="Output 2 7 2 2 2 3" xfId="55097"/>
    <cellStyle name="Output 2 7 2 2 2 3 2" xfId="55098"/>
    <cellStyle name="Output 2 7 2 2 2 4" xfId="55099"/>
    <cellStyle name="Output 2 7 2 2 2 4 2" xfId="55100"/>
    <cellStyle name="Output 2 7 2 2 2 5" xfId="55101"/>
    <cellStyle name="Output 2 7 2 2 3" xfId="55102"/>
    <cellStyle name="Output 2 7 2 2 3 2" xfId="55103"/>
    <cellStyle name="Output 2 7 2 2 3 2 2" xfId="55104"/>
    <cellStyle name="Output 2 7 2 2 3 3" xfId="55105"/>
    <cellStyle name="Output 2 7 2 2 3 3 2" xfId="55106"/>
    <cellStyle name="Output 2 7 2 2 3 4" xfId="55107"/>
    <cellStyle name="Output 2 7 2 2 3 4 2" xfId="55108"/>
    <cellStyle name="Output 2 7 2 2 3 5" xfId="55109"/>
    <cellStyle name="Output 2 7 2 2 4" xfId="55110"/>
    <cellStyle name="Output 2 7 2 2 4 2" xfId="55111"/>
    <cellStyle name="Output 2 7 2 2 5" xfId="55112"/>
    <cellStyle name="Output 2 7 2 2 5 2" xfId="55113"/>
    <cellStyle name="Output 2 7 2 2 6" xfId="55114"/>
    <cellStyle name="Output 2 7 2 2_PORTFOLIO" xfId="59821"/>
    <cellStyle name="Output 2 7 2 3" xfId="55115"/>
    <cellStyle name="Output 2 7 2 3 2" xfId="59822"/>
    <cellStyle name="Output 2 7 2 3 3" xfId="59823"/>
    <cellStyle name="Output 2 7 2 3_PORTFOLIO" xfId="59824"/>
    <cellStyle name="Output 2 7 2 4" xfId="55116"/>
    <cellStyle name="Output 2 7 2 4 2" xfId="55117"/>
    <cellStyle name="Output 2 7 2 4 2 2" xfId="55118"/>
    <cellStyle name="Output 2 7 2 4 3" xfId="55119"/>
    <cellStyle name="Output 2 7 2 4 3 2" xfId="55120"/>
    <cellStyle name="Output 2 7 2 4 4" xfId="55121"/>
    <cellStyle name="Output 2 7 2 4 4 2" xfId="55122"/>
    <cellStyle name="Output 2 7 2 4 5" xfId="55123"/>
    <cellStyle name="Output 2 7 2 5" xfId="55124"/>
    <cellStyle name="Output 2 7 2 5 2" xfId="55125"/>
    <cellStyle name="Output 2 7 2 5 2 2" xfId="55126"/>
    <cellStyle name="Output 2 7 2 5 3" xfId="55127"/>
    <cellStyle name="Output 2 7 2 5 3 2" xfId="55128"/>
    <cellStyle name="Output 2 7 2 5 4" xfId="55129"/>
    <cellStyle name="Output 2 7 2 5 4 2" xfId="55130"/>
    <cellStyle name="Output 2 7 2 5 5" xfId="55131"/>
    <cellStyle name="Output 2 7 2 6" xfId="55132"/>
    <cellStyle name="Output 2 7 2 6 2" xfId="55133"/>
    <cellStyle name="Output 2 7 2 7" xfId="55134"/>
    <cellStyle name="Output 2 7 2 7 2" xfId="55135"/>
    <cellStyle name="Output 2 7 2 8" xfId="55136"/>
    <cellStyle name="Output 2 7 2 9" xfId="24035"/>
    <cellStyle name="Output 2 7 2_PORTFOLIO" xfId="59825"/>
    <cellStyle name="Output 2 7 3" xfId="20589"/>
    <cellStyle name="Output 2 7 3 2" xfId="55137"/>
    <cellStyle name="Output 2 7 3 2 2" xfId="55138"/>
    <cellStyle name="Output 2 7 3 2 2 2" xfId="55139"/>
    <cellStyle name="Output 2 7 3 2 2 2 2" xfId="55140"/>
    <cellStyle name="Output 2 7 3 2 2 3" xfId="55141"/>
    <cellStyle name="Output 2 7 3 2 2 3 2" xfId="55142"/>
    <cellStyle name="Output 2 7 3 2 2 4" xfId="55143"/>
    <cellStyle name="Output 2 7 3 2 2 4 2" xfId="55144"/>
    <cellStyle name="Output 2 7 3 2 2 5" xfId="55145"/>
    <cellStyle name="Output 2 7 3 2 3" xfId="55146"/>
    <cellStyle name="Output 2 7 3 2 3 2" xfId="55147"/>
    <cellStyle name="Output 2 7 3 2 3 2 2" xfId="55148"/>
    <cellStyle name="Output 2 7 3 2 3 3" xfId="55149"/>
    <cellStyle name="Output 2 7 3 2 3 3 2" xfId="55150"/>
    <cellStyle name="Output 2 7 3 2 3 4" xfId="55151"/>
    <cellStyle name="Output 2 7 3 2 3 4 2" xfId="55152"/>
    <cellStyle name="Output 2 7 3 2 3 5" xfId="55153"/>
    <cellStyle name="Output 2 7 3 2 4" xfId="55154"/>
    <cellStyle name="Output 2 7 3 2 4 2" xfId="55155"/>
    <cellStyle name="Output 2 7 3 2 5" xfId="55156"/>
    <cellStyle name="Output 2 7 3 2 5 2" xfId="55157"/>
    <cellStyle name="Output 2 7 3 2 6" xfId="55158"/>
    <cellStyle name="Output 2 7 3 2_PORTFOLIO" xfId="59826"/>
    <cellStyle name="Output 2 7 3 3" xfId="55159"/>
    <cellStyle name="Output 2 7 3 3 2" xfId="59827"/>
    <cellStyle name="Output 2 7 3 3 3" xfId="59828"/>
    <cellStyle name="Output 2 7 3 3_PORTFOLIO" xfId="59829"/>
    <cellStyle name="Output 2 7 3 4" xfId="55160"/>
    <cellStyle name="Output 2 7 3 4 2" xfId="55161"/>
    <cellStyle name="Output 2 7 3 4 2 2" xfId="55162"/>
    <cellStyle name="Output 2 7 3 4 3" xfId="55163"/>
    <cellStyle name="Output 2 7 3 4 3 2" xfId="55164"/>
    <cellStyle name="Output 2 7 3 4 4" xfId="55165"/>
    <cellStyle name="Output 2 7 3 4 4 2" xfId="55166"/>
    <cellStyle name="Output 2 7 3 4 5" xfId="55167"/>
    <cellStyle name="Output 2 7 3 5" xfId="55168"/>
    <cellStyle name="Output 2 7 3 5 2" xfId="55169"/>
    <cellStyle name="Output 2 7 3 5 2 2" xfId="55170"/>
    <cellStyle name="Output 2 7 3 5 3" xfId="55171"/>
    <cellStyle name="Output 2 7 3 5 3 2" xfId="55172"/>
    <cellStyle name="Output 2 7 3 5 4" xfId="55173"/>
    <cellStyle name="Output 2 7 3 5 4 2" xfId="55174"/>
    <cellStyle name="Output 2 7 3 5 5" xfId="55175"/>
    <cellStyle name="Output 2 7 3 6" xfId="55176"/>
    <cellStyle name="Output 2 7 3 6 2" xfId="55177"/>
    <cellStyle name="Output 2 7 3 7" xfId="55178"/>
    <cellStyle name="Output 2 7 3 7 2" xfId="55179"/>
    <cellStyle name="Output 2 7 3 8" xfId="55180"/>
    <cellStyle name="Output 2 7 3 9" xfId="25691"/>
    <cellStyle name="Output 2 7 3_PORTFOLIO" xfId="59830"/>
    <cellStyle name="Output 2 7 4" xfId="20590"/>
    <cellStyle name="Output 2 7 4 2" xfId="55182"/>
    <cellStyle name="Output 2 7 4 2 2" xfId="55183"/>
    <cellStyle name="Output 2 7 4 2 2 2" xfId="55184"/>
    <cellStyle name="Output 2 7 4 2 3" xfId="55185"/>
    <cellStyle name="Output 2 7 4 2 3 2" xfId="55186"/>
    <cellStyle name="Output 2 7 4 2 4" xfId="55187"/>
    <cellStyle name="Output 2 7 4 2 4 2" xfId="55188"/>
    <cellStyle name="Output 2 7 4 2 5" xfId="55189"/>
    <cellStyle name="Output 2 7 4 2_PORTFOLIO" xfId="59831"/>
    <cellStyle name="Output 2 7 4 3" xfId="55190"/>
    <cellStyle name="Output 2 7 4 3 2" xfId="55191"/>
    <cellStyle name="Output 2 7 4 3 2 2" xfId="55192"/>
    <cellStyle name="Output 2 7 4 3 3" xfId="55193"/>
    <cellStyle name="Output 2 7 4 3 3 2" xfId="55194"/>
    <cellStyle name="Output 2 7 4 3 4" xfId="55195"/>
    <cellStyle name="Output 2 7 4 3 4 2" xfId="55196"/>
    <cellStyle name="Output 2 7 4 3 5" xfId="55197"/>
    <cellStyle name="Output 2 7 4 3_PORTFOLIO" xfId="59832"/>
    <cellStyle name="Output 2 7 4 4" xfId="55198"/>
    <cellStyle name="Output 2 7 4 4 2" xfId="55199"/>
    <cellStyle name="Output 2 7 4 5" xfId="55200"/>
    <cellStyle name="Output 2 7 4 5 2" xfId="55201"/>
    <cellStyle name="Output 2 7 4 6" xfId="55202"/>
    <cellStyle name="Output 2 7 4 7" xfId="55181"/>
    <cellStyle name="Output 2 7 4_PORTFOLIO" xfId="59833"/>
    <cellStyle name="Output 2 7 5" xfId="20591"/>
    <cellStyle name="Output 2 7 5 2" xfId="55204"/>
    <cellStyle name="Output 2 7 5 2 2" xfId="55205"/>
    <cellStyle name="Output 2 7 5 2 2 2" xfId="55206"/>
    <cellStyle name="Output 2 7 5 2 3" xfId="55207"/>
    <cellStyle name="Output 2 7 5 2 3 2" xfId="55208"/>
    <cellStyle name="Output 2 7 5 2 4" xfId="55209"/>
    <cellStyle name="Output 2 7 5 2 4 2" xfId="55210"/>
    <cellStyle name="Output 2 7 5 2 5" xfId="55211"/>
    <cellStyle name="Output 2 7 5 3" xfId="55212"/>
    <cellStyle name="Output 2 7 5 3 2" xfId="55213"/>
    <cellStyle name="Output 2 7 5 3 2 2" xfId="55214"/>
    <cellStyle name="Output 2 7 5 3 3" xfId="55215"/>
    <cellStyle name="Output 2 7 5 3 3 2" xfId="55216"/>
    <cellStyle name="Output 2 7 5 3 4" xfId="55217"/>
    <cellStyle name="Output 2 7 5 3 4 2" xfId="55218"/>
    <cellStyle name="Output 2 7 5 3 5" xfId="55219"/>
    <cellStyle name="Output 2 7 5 4" xfId="55220"/>
    <cellStyle name="Output 2 7 5 4 2" xfId="55221"/>
    <cellStyle name="Output 2 7 5 5" xfId="55222"/>
    <cellStyle name="Output 2 7 5 5 2" xfId="55223"/>
    <cellStyle name="Output 2 7 5 6" xfId="55224"/>
    <cellStyle name="Output 2 7 5 7" xfId="55203"/>
    <cellStyle name="Output 2 7 5_PORTFOLIO" xfId="59834"/>
    <cellStyle name="Output 2 7 6" xfId="55225"/>
    <cellStyle name="Output 2 7 6 2" xfId="59835"/>
    <cellStyle name="Output 2 7 6 3" xfId="59836"/>
    <cellStyle name="Output 2 7 6_PORTFOLIO" xfId="59837"/>
    <cellStyle name="Output 2 7 7" xfId="55226"/>
    <cellStyle name="Output 2 7 7 2" xfId="55227"/>
    <cellStyle name="Output 2 7 7 2 2" xfId="55228"/>
    <cellStyle name="Output 2 7 7 3" xfId="55229"/>
    <cellStyle name="Output 2 7 7 3 2" xfId="55230"/>
    <cellStyle name="Output 2 7 7 4" xfId="55231"/>
    <cellStyle name="Output 2 7 7 4 2" xfId="55232"/>
    <cellStyle name="Output 2 7 7 5" xfId="55233"/>
    <cellStyle name="Output 2 7 8" xfId="55234"/>
    <cellStyle name="Output 2 7 8 2" xfId="55235"/>
    <cellStyle name="Output 2 7 8 2 2" xfId="55236"/>
    <cellStyle name="Output 2 7 8 3" xfId="55237"/>
    <cellStyle name="Output 2 7 8 3 2" xfId="55238"/>
    <cellStyle name="Output 2 7 8 4" xfId="55239"/>
    <cellStyle name="Output 2 7 8 4 2" xfId="55240"/>
    <cellStyle name="Output 2 7 8 5" xfId="55241"/>
    <cellStyle name="Output 2 7 9" xfId="55242"/>
    <cellStyle name="Output 2 7 9 2" xfId="55243"/>
    <cellStyle name="Output 2 7_PORTFOLIO" xfId="59838"/>
    <cellStyle name="Output 2 8" xfId="20592"/>
    <cellStyle name="Output 2 8 10" xfId="55244"/>
    <cellStyle name="Output 2 8 10 2" xfId="55245"/>
    <cellStyle name="Output 2 8 11" xfId="55246"/>
    <cellStyle name="Output 2 8 12" xfId="23224"/>
    <cellStyle name="Output 2 8 2" xfId="20593"/>
    <cellStyle name="Output 2 8 2 2" xfId="55247"/>
    <cellStyle name="Output 2 8 2 2 2" xfId="55248"/>
    <cellStyle name="Output 2 8 2 2 2 2" xfId="55249"/>
    <cellStyle name="Output 2 8 2 2 2 2 2" xfId="55250"/>
    <cellStyle name="Output 2 8 2 2 2 3" xfId="55251"/>
    <cellStyle name="Output 2 8 2 2 2 3 2" xfId="55252"/>
    <cellStyle name="Output 2 8 2 2 2 4" xfId="55253"/>
    <cellStyle name="Output 2 8 2 2 2 4 2" xfId="55254"/>
    <cellStyle name="Output 2 8 2 2 2 5" xfId="55255"/>
    <cellStyle name="Output 2 8 2 2 3" xfId="55256"/>
    <cellStyle name="Output 2 8 2 2 3 2" xfId="55257"/>
    <cellStyle name="Output 2 8 2 2 3 2 2" xfId="55258"/>
    <cellStyle name="Output 2 8 2 2 3 3" xfId="55259"/>
    <cellStyle name="Output 2 8 2 2 3 3 2" xfId="55260"/>
    <cellStyle name="Output 2 8 2 2 3 4" xfId="55261"/>
    <cellStyle name="Output 2 8 2 2 3 4 2" xfId="55262"/>
    <cellStyle name="Output 2 8 2 2 3 5" xfId="55263"/>
    <cellStyle name="Output 2 8 2 2 4" xfId="55264"/>
    <cellStyle name="Output 2 8 2 2 4 2" xfId="55265"/>
    <cellStyle name="Output 2 8 2 2 5" xfId="55266"/>
    <cellStyle name="Output 2 8 2 2 5 2" xfId="55267"/>
    <cellStyle name="Output 2 8 2 2 6" xfId="55268"/>
    <cellStyle name="Output 2 8 2 2_PORTFOLIO" xfId="59839"/>
    <cellStyle name="Output 2 8 2 3" xfId="55269"/>
    <cellStyle name="Output 2 8 2 3 2" xfId="59840"/>
    <cellStyle name="Output 2 8 2 3 3" xfId="59841"/>
    <cellStyle name="Output 2 8 2 3_PORTFOLIO" xfId="59842"/>
    <cellStyle name="Output 2 8 2 4" xfId="55270"/>
    <cellStyle name="Output 2 8 2 4 2" xfId="55271"/>
    <cellStyle name="Output 2 8 2 4 2 2" xfId="55272"/>
    <cellStyle name="Output 2 8 2 4 3" xfId="55273"/>
    <cellStyle name="Output 2 8 2 4 3 2" xfId="55274"/>
    <cellStyle name="Output 2 8 2 4 4" xfId="55275"/>
    <cellStyle name="Output 2 8 2 4 4 2" xfId="55276"/>
    <cellStyle name="Output 2 8 2 4 5" xfId="55277"/>
    <cellStyle name="Output 2 8 2 5" xfId="55278"/>
    <cellStyle name="Output 2 8 2 5 2" xfId="55279"/>
    <cellStyle name="Output 2 8 2 5 2 2" xfId="55280"/>
    <cellStyle name="Output 2 8 2 5 3" xfId="55281"/>
    <cellStyle name="Output 2 8 2 5 3 2" xfId="55282"/>
    <cellStyle name="Output 2 8 2 5 4" xfId="55283"/>
    <cellStyle name="Output 2 8 2 5 4 2" xfId="55284"/>
    <cellStyle name="Output 2 8 2 5 5" xfId="55285"/>
    <cellStyle name="Output 2 8 2 6" xfId="55286"/>
    <cellStyle name="Output 2 8 2 6 2" xfId="55287"/>
    <cellStyle name="Output 2 8 2 7" xfId="55288"/>
    <cellStyle name="Output 2 8 2 7 2" xfId="55289"/>
    <cellStyle name="Output 2 8 2 8" xfId="55290"/>
    <cellStyle name="Output 2 8 2 9" xfId="24036"/>
    <cellStyle name="Output 2 8 2_PORTFOLIO" xfId="59843"/>
    <cellStyle name="Output 2 8 3" xfId="20594"/>
    <cellStyle name="Output 2 8 3 2" xfId="55291"/>
    <cellStyle name="Output 2 8 3 2 2" xfId="55292"/>
    <cellStyle name="Output 2 8 3 2 2 2" xfId="55293"/>
    <cellStyle name="Output 2 8 3 2 2 2 2" xfId="55294"/>
    <cellStyle name="Output 2 8 3 2 2 3" xfId="55295"/>
    <cellStyle name="Output 2 8 3 2 2 3 2" xfId="55296"/>
    <cellStyle name="Output 2 8 3 2 2 4" xfId="55297"/>
    <cellStyle name="Output 2 8 3 2 2 4 2" xfId="55298"/>
    <cellStyle name="Output 2 8 3 2 2 5" xfId="55299"/>
    <cellStyle name="Output 2 8 3 2 3" xfId="55300"/>
    <cellStyle name="Output 2 8 3 2 3 2" xfId="55301"/>
    <cellStyle name="Output 2 8 3 2 3 2 2" xfId="55302"/>
    <cellStyle name="Output 2 8 3 2 3 3" xfId="55303"/>
    <cellStyle name="Output 2 8 3 2 3 3 2" xfId="55304"/>
    <cellStyle name="Output 2 8 3 2 3 4" xfId="55305"/>
    <cellStyle name="Output 2 8 3 2 3 4 2" xfId="55306"/>
    <cellStyle name="Output 2 8 3 2 3 5" xfId="55307"/>
    <cellStyle name="Output 2 8 3 2 4" xfId="55308"/>
    <cellStyle name="Output 2 8 3 2 4 2" xfId="55309"/>
    <cellStyle name="Output 2 8 3 2 5" xfId="55310"/>
    <cellStyle name="Output 2 8 3 2 5 2" xfId="55311"/>
    <cellStyle name="Output 2 8 3 2 6" xfId="55312"/>
    <cellStyle name="Output 2 8 3 2_PORTFOLIO" xfId="59844"/>
    <cellStyle name="Output 2 8 3 3" xfId="55313"/>
    <cellStyle name="Output 2 8 3 3 2" xfId="59845"/>
    <cellStyle name="Output 2 8 3 3 3" xfId="59846"/>
    <cellStyle name="Output 2 8 3 3_PORTFOLIO" xfId="59847"/>
    <cellStyle name="Output 2 8 3 4" xfId="55314"/>
    <cellStyle name="Output 2 8 3 4 2" xfId="55315"/>
    <cellStyle name="Output 2 8 3 4 2 2" xfId="55316"/>
    <cellStyle name="Output 2 8 3 4 3" xfId="55317"/>
    <cellStyle name="Output 2 8 3 4 3 2" xfId="55318"/>
    <cellStyle name="Output 2 8 3 4 4" xfId="55319"/>
    <cellStyle name="Output 2 8 3 4 4 2" xfId="55320"/>
    <cellStyle name="Output 2 8 3 4 5" xfId="55321"/>
    <cellStyle name="Output 2 8 3 5" xfId="55322"/>
    <cellStyle name="Output 2 8 3 5 2" xfId="55323"/>
    <cellStyle name="Output 2 8 3 5 2 2" xfId="55324"/>
    <cellStyle name="Output 2 8 3 5 3" xfId="55325"/>
    <cellStyle name="Output 2 8 3 5 3 2" xfId="55326"/>
    <cellStyle name="Output 2 8 3 5 4" xfId="55327"/>
    <cellStyle name="Output 2 8 3 5 4 2" xfId="55328"/>
    <cellStyle name="Output 2 8 3 5 5" xfId="55329"/>
    <cellStyle name="Output 2 8 3 6" xfId="55330"/>
    <cellStyle name="Output 2 8 3 6 2" xfId="55331"/>
    <cellStyle name="Output 2 8 3 7" xfId="55332"/>
    <cellStyle name="Output 2 8 3 7 2" xfId="55333"/>
    <cellStyle name="Output 2 8 3 8" xfId="55334"/>
    <cellStyle name="Output 2 8 3 9" xfId="25692"/>
    <cellStyle name="Output 2 8 3_PORTFOLIO" xfId="59848"/>
    <cellStyle name="Output 2 8 4" xfId="20595"/>
    <cellStyle name="Output 2 8 4 2" xfId="55336"/>
    <cellStyle name="Output 2 8 4 2 2" xfId="55337"/>
    <cellStyle name="Output 2 8 4 2 2 2" xfId="55338"/>
    <cellStyle name="Output 2 8 4 2 3" xfId="55339"/>
    <cellStyle name="Output 2 8 4 2 3 2" xfId="55340"/>
    <cellStyle name="Output 2 8 4 2 4" xfId="55341"/>
    <cellStyle name="Output 2 8 4 2 4 2" xfId="55342"/>
    <cellStyle name="Output 2 8 4 2 5" xfId="55343"/>
    <cellStyle name="Output 2 8 4 2_PORTFOLIO" xfId="59849"/>
    <cellStyle name="Output 2 8 4 3" xfId="55344"/>
    <cellStyle name="Output 2 8 4 3 2" xfId="55345"/>
    <cellStyle name="Output 2 8 4 3 2 2" xfId="55346"/>
    <cellStyle name="Output 2 8 4 3 3" xfId="55347"/>
    <cellStyle name="Output 2 8 4 3 3 2" xfId="55348"/>
    <cellStyle name="Output 2 8 4 3 4" xfId="55349"/>
    <cellStyle name="Output 2 8 4 3 4 2" xfId="55350"/>
    <cellStyle name="Output 2 8 4 3 5" xfId="55351"/>
    <cellStyle name="Output 2 8 4 3_PORTFOLIO" xfId="59850"/>
    <cellStyle name="Output 2 8 4 4" xfId="55352"/>
    <cellStyle name="Output 2 8 4 4 2" xfId="55353"/>
    <cellStyle name="Output 2 8 4 5" xfId="55354"/>
    <cellStyle name="Output 2 8 4 5 2" xfId="55355"/>
    <cellStyle name="Output 2 8 4 6" xfId="55356"/>
    <cellStyle name="Output 2 8 4 7" xfId="55335"/>
    <cellStyle name="Output 2 8 4_PORTFOLIO" xfId="59851"/>
    <cellStyle name="Output 2 8 5" xfId="20596"/>
    <cellStyle name="Output 2 8 5 2" xfId="55358"/>
    <cellStyle name="Output 2 8 5 2 2" xfId="55359"/>
    <cellStyle name="Output 2 8 5 2 2 2" xfId="55360"/>
    <cellStyle name="Output 2 8 5 2 3" xfId="55361"/>
    <cellStyle name="Output 2 8 5 2 3 2" xfId="55362"/>
    <cellStyle name="Output 2 8 5 2 4" xfId="55363"/>
    <cellStyle name="Output 2 8 5 2 4 2" xfId="55364"/>
    <cellStyle name="Output 2 8 5 2 5" xfId="55365"/>
    <cellStyle name="Output 2 8 5 3" xfId="55366"/>
    <cellStyle name="Output 2 8 5 3 2" xfId="55367"/>
    <cellStyle name="Output 2 8 5 3 2 2" xfId="55368"/>
    <cellStyle name="Output 2 8 5 3 3" xfId="55369"/>
    <cellStyle name="Output 2 8 5 3 3 2" xfId="55370"/>
    <cellStyle name="Output 2 8 5 3 4" xfId="55371"/>
    <cellStyle name="Output 2 8 5 3 4 2" xfId="55372"/>
    <cellStyle name="Output 2 8 5 3 5" xfId="55373"/>
    <cellStyle name="Output 2 8 5 4" xfId="55374"/>
    <cellStyle name="Output 2 8 5 4 2" xfId="55375"/>
    <cellStyle name="Output 2 8 5 5" xfId="55376"/>
    <cellStyle name="Output 2 8 5 5 2" xfId="55377"/>
    <cellStyle name="Output 2 8 5 6" xfId="55378"/>
    <cellStyle name="Output 2 8 5 7" xfId="55357"/>
    <cellStyle name="Output 2 8 5_PORTFOLIO" xfId="59852"/>
    <cellStyle name="Output 2 8 6" xfId="55379"/>
    <cellStyle name="Output 2 8 6 2" xfId="59853"/>
    <cellStyle name="Output 2 8 6 3" xfId="59854"/>
    <cellStyle name="Output 2 8 6_PORTFOLIO" xfId="59855"/>
    <cellStyle name="Output 2 8 7" xfId="55380"/>
    <cellStyle name="Output 2 8 7 2" xfId="55381"/>
    <cellStyle name="Output 2 8 7 2 2" xfId="55382"/>
    <cellStyle name="Output 2 8 7 3" xfId="55383"/>
    <cellStyle name="Output 2 8 7 3 2" xfId="55384"/>
    <cellStyle name="Output 2 8 7 4" xfId="55385"/>
    <cellStyle name="Output 2 8 7 4 2" xfId="55386"/>
    <cellStyle name="Output 2 8 7 5" xfId="55387"/>
    <cellStyle name="Output 2 8 8" xfId="55388"/>
    <cellStyle name="Output 2 8 8 2" xfId="55389"/>
    <cellStyle name="Output 2 8 8 2 2" xfId="55390"/>
    <cellStyle name="Output 2 8 8 3" xfId="55391"/>
    <cellStyle name="Output 2 8 8 3 2" xfId="55392"/>
    <cellStyle name="Output 2 8 8 4" xfId="55393"/>
    <cellStyle name="Output 2 8 8 4 2" xfId="55394"/>
    <cellStyle name="Output 2 8 8 5" xfId="55395"/>
    <cellStyle name="Output 2 8 9" xfId="55396"/>
    <cellStyle name="Output 2 8 9 2" xfId="55397"/>
    <cellStyle name="Output 2 8_PORTFOLIO" xfId="59856"/>
    <cellStyle name="Output 2 9" xfId="20597"/>
    <cellStyle name="Output 2 9 10" xfId="55398"/>
    <cellStyle name="Output 2 9 10 2" xfId="55399"/>
    <cellStyle name="Output 2 9 11" xfId="55400"/>
    <cellStyle name="Output 2 9 12" xfId="23225"/>
    <cellStyle name="Output 2 9 2" xfId="20598"/>
    <cellStyle name="Output 2 9 2 2" xfId="55401"/>
    <cellStyle name="Output 2 9 2 2 2" xfId="55402"/>
    <cellStyle name="Output 2 9 2 2 2 2" xfId="55403"/>
    <cellStyle name="Output 2 9 2 2 2 2 2" xfId="55404"/>
    <cellStyle name="Output 2 9 2 2 2 3" xfId="55405"/>
    <cellStyle name="Output 2 9 2 2 2 3 2" xfId="55406"/>
    <cellStyle name="Output 2 9 2 2 2 4" xfId="55407"/>
    <cellStyle name="Output 2 9 2 2 2 4 2" xfId="55408"/>
    <cellStyle name="Output 2 9 2 2 2 5" xfId="55409"/>
    <cellStyle name="Output 2 9 2 2 3" xfId="55410"/>
    <cellStyle name="Output 2 9 2 2 3 2" xfId="55411"/>
    <cellStyle name="Output 2 9 2 2 3 2 2" xfId="55412"/>
    <cellStyle name="Output 2 9 2 2 3 3" xfId="55413"/>
    <cellStyle name="Output 2 9 2 2 3 3 2" xfId="55414"/>
    <cellStyle name="Output 2 9 2 2 3 4" xfId="55415"/>
    <cellStyle name="Output 2 9 2 2 3 4 2" xfId="55416"/>
    <cellStyle name="Output 2 9 2 2 3 5" xfId="55417"/>
    <cellStyle name="Output 2 9 2 2 4" xfId="55418"/>
    <cellStyle name="Output 2 9 2 2 4 2" xfId="55419"/>
    <cellStyle name="Output 2 9 2 2 5" xfId="55420"/>
    <cellStyle name="Output 2 9 2 2 5 2" xfId="55421"/>
    <cellStyle name="Output 2 9 2 2 6" xfId="55422"/>
    <cellStyle name="Output 2 9 2 2_PORTFOLIO" xfId="59857"/>
    <cellStyle name="Output 2 9 2 3" xfId="55423"/>
    <cellStyle name="Output 2 9 2 3 2" xfId="59858"/>
    <cellStyle name="Output 2 9 2 3 3" xfId="59859"/>
    <cellStyle name="Output 2 9 2 3_PORTFOLIO" xfId="59860"/>
    <cellStyle name="Output 2 9 2 4" xfId="55424"/>
    <cellStyle name="Output 2 9 2 4 2" xfId="55425"/>
    <cellStyle name="Output 2 9 2 4 2 2" xfId="55426"/>
    <cellStyle name="Output 2 9 2 4 3" xfId="55427"/>
    <cellStyle name="Output 2 9 2 4 3 2" xfId="55428"/>
    <cellStyle name="Output 2 9 2 4 4" xfId="55429"/>
    <cellStyle name="Output 2 9 2 4 4 2" xfId="55430"/>
    <cellStyle name="Output 2 9 2 4 5" xfId="55431"/>
    <cellStyle name="Output 2 9 2 5" xfId="55432"/>
    <cellStyle name="Output 2 9 2 5 2" xfId="55433"/>
    <cellStyle name="Output 2 9 2 5 2 2" xfId="55434"/>
    <cellStyle name="Output 2 9 2 5 3" xfId="55435"/>
    <cellStyle name="Output 2 9 2 5 3 2" xfId="55436"/>
    <cellStyle name="Output 2 9 2 5 4" xfId="55437"/>
    <cellStyle name="Output 2 9 2 5 4 2" xfId="55438"/>
    <cellStyle name="Output 2 9 2 5 5" xfId="55439"/>
    <cellStyle name="Output 2 9 2 6" xfId="55440"/>
    <cellStyle name="Output 2 9 2 6 2" xfId="55441"/>
    <cellStyle name="Output 2 9 2 7" xfId="55442"/>
    <cellStyle name="Output 2 9 2 7 2" xfId="55443"/>
    <cellStyle name="Output 2 9 2 8" xfId="55444"/>
    <cellStyle name="Output 2 9 2 9" xfId="24037"/>
    <cellStyle name="Output 2 9 2_PORTFOLIO" xfId="59861"/>
    <cellStyle name="Output 2 9 3" xfId="20599"/>
    <cellStyle name="Output 2 9 3 2" xfId="55445"/>
    <cellStyle name="Output 2 9 3 2 2" xfId="55446"/>
    <cellStyle name="Output 2 9 3 2 2 2" xfId="55447"/>
    <cellStyle name="Output 2 9 3 2 2 2 2" xfId="55448"/>
    <cellStyle name="Output 2 9 3 2 2 3" xfId="55449"/>
    <cellStyle name="Output 2 9 3 2 2 3 2" xfId="55450"/>
    <cellStyle name="Output 2 9 3 2 2 4" xfId="55451"/>
    <cellStyle name="Output 2 9 3 2 2 4 2" xfId="55452"/>
    <cellStyle name="Output 2 9 3 2 2 5" xfId="55453"/>
    <cellStyle name="Output 2 9 3 2 3" xfId="55454"/>
    <cellStyle name="Output 2 9 3 2 3 2" xfId="55455"/>
    <cellStyle name="Output 2 9 3 2 3 2 2" xfId="55456"/>
    <cellStyle name="Output 2 9 3 2 3 3" xfId="55457"/>
    <cellStyle name="Output 2 9 3 2 3 3 2" xfId="55458"/>
    <cellStyle name="Output 2 9 3 2 3 4" xfId="55459"/>
    <cellStyle name="Output 2 9 3 2 3 4 2" xfId="55460"/>
    <cellStyle name="Output 2 9 3 2 3 5" xfId="55461"/>
    <cellStyle name="Output 2 9 3 2 4" xfId="55462"/>
    <cellStyle name="Output 2 9 3 2 4 2" xfId="55463"/>
    <cellStyle name="Output 2 9 3 2 5" xfId="55464"/>
    <cellStyle name="Output 2 9 3 2 5 2" xfId="55465"/>
    <cellStyle name="Output 2 9 3 2 6" xfId="55466"/>
    <cellStyle name="Output 2 9 3 2_PORTFOLIO" xfId="59862"/>
    <cellStyle name="Output 2 9 3 3" xfId="55467"/>
    <cellStyle name="Output 2 9 3 3 2" xfId="59863"/>
    <cellStyle name="Output 2 9 3 3 3" xfId="59864"/>
    <cellStyle name="Output 2 9 3 3_PORTFOLIO" xfId="59865"/>
    <cellStyle name="Output 2 9 3 4" xfId="55468"/>
    <cellStyle name="Output 2 9 3 4 2" xfId="55469"/>
    <cellStyle name="Output 2 9 3 4 2 2" xfId="55470"/>
    <cellStyle name="Output 2 9 3 4 3" xfId="55471"/>
    <cellStyle name="Output 2 9 3 4 3 2" xfId="55472"/>
    <cellStyle name="Output 2 9 3 4 4" xfId="55473"/>
    <cellStyle name="Output 2 9 3 4 4 2" xfId="55474"/>
    <cellStyle name="Output 2 9 3 4 5" xfId="55475"/>
    <cellStyle name="Output 2 9 3 5" xfId="55476"/>
    <cellStyle name="Output 2 9 3 5 2" xfId="55477"/>
    <cellStyle name="Output 2 9 3 5 2 2" xfId="55478"/>
    <cellStyle name="Output 2 9 3 5 3" xfId="55479"/>
    <cellStyle name="Output 2 9 3 5 3 2" xfId="55480"/>
    <cellStyle name="Output 2 9 3 5 4" xfId="55481"/>
    <cellStyle name="Output 2 9 3 5 4 2" xfId="55482"/>
    <cellStyle name="Output 2 9 3 5 5" xfId="55483"/>
    <cellStyle name="Output 2 9 3 6" xfId="55484"/>
    <cellStyle name="Output 2 9 3 6 2" xfId="55485"/>
    <cellStyle name="Output 2 9 3 7" xfId="55486"/>
    <cellStyle name="Output 2 9 3 7 2" xfId="55487"/>
    <cellStyle name="Output 2 9 3 8" xfId="55488"/>
    <cellStyle name="Output 2 9 3 9" xfId="25693"/>
    <cellStyle name="Output 2 9 3_PORTFOLIO" xfId="59866"/>
    <cellStyle name="Output 2 9 4" xfId="20600"/>
    <cellStyle name="Output 2 9 4 2" xfId="55490"/>
    <cellStyle name="Output 2 9 4 2 2" xfId="55491"/>
    <cellStyle name="Output 2 9 4 2 2 2" xfId="55492"/>
    <cellStyle name="Output 2 9 4 2 3" xfId="55493"/>
    <cellStyle name="Output 2 9 4 2 3 2" xfId="55494"/>
    <cellStyle name="Output 2 9 4 2 4" xfId="55495"/>
    <cellStyle name="Output 2 9 4 2 4 2" xfId="55496"/>
    <cellStyle name="Output 2 9 4 2 5" xfId="55497"/>
    <cellStyle name="Output 2 9 4 2_PORTFOLIO" xfId="59867"/>
    <cellStyle name="Output 2 9 4 3" xfId="55498"/>
    <cellStyle name="Output 2 9 4 3 2" xfId="55499"/>
    <cellStyle name="Output 2 9 4 3 2 2" xfId="55500"/>
    <cellStyle name="Output 2 9 4 3 3" xfId="55501"/>
    <cellStyle name="Output 2 9 4 3 3 2" xfId="55502"/>
    <cellStyle name="Output 2 9 4 3 4" xfId="55503"/>
    <cellStyle name="Output 2 9 4 3 4 2" xfId="55504"/>
    <cellStyle name="Output 2 9 4 3 5" xfId="55505"/>
    <cellStyle name="Output 2 9 4 3_PORTFOLIO" xfId="59868"/>
    <cellStyle name="Output 2 9 4 4" xfId="55506"/>
    <cellStyle name="Output 2 9 4 4 2" xfId="55507"/>
    <cellStyle name="Output 2 9 4 5" xfId="55508"/>
    <cellStyle name="Output 2 9 4 5 2" xfId="55509"/>
    <cellStyle name="Output 2 9 4 6" xfId="55510"/>
    <cellStyle name="Output 2 9 4 7" xfId="55489"/>
    <cellStyle name="Output 2 9 4_PORTFOLIO" xfId="59869"/>
    <cellStyle name="Output 2 9 5" xfId="20601"/>
    <cellStyle name="Output 2 9 5 2" xfId="55512"/>
    <cellStyle name="Output 2 9 5 2 2" xfId="55513"/>
    <cellStyle name="Output 2 9 5 2 2 2" xfId="55514"/>
    <cellStyle name="Output 2 9 5 2 3" xfId="55515"/>
    <cellStyle name="Output 2 9 5 2 3 2" xfId="55516"/>
    <cellStyle name="Output 2 9 5 2 4" xfId="55517"/>
    <cellStyle name="Output 2 9 5 2 4 2" xfId="55518"/>
    <cellStyle name="Output 2 9 5 2 5" xfId="55519"/>
    <cellStyle name="Output 2 9 5 3" xfId="55520"/>
    <cellStyle name="Output 2 9 5 3 2" xfId="55521"/>
    <cellStyle name="Output 2 9 5 3 2 2" xfId="55522"/>
    <cellStyle name="Output 2 9 5 3 3" xfId="55523"/>
    <cellStyle name="Output 2 9 5 3 3 2" xfId="55524"/>
    <cellStyle name="Output 2 9 5 3 4" xfId="55525"/>
    <cellStyle name="Output 2 9 5 3 4 2" xfId="55526"/>
    <cellStyle name="Output 2 9 5 3 5" xfId="55527"/>
    <cellStyle name="Output 2 9 5 4" xfId="55528"/>
    <cellStyle name="Output 2 9 5 4 2" xfId="55529"/>
    <cellStyle name="Output 2 9 5 5" xfId="55530"/>
    <cellStyle name="Output 2 9 5 5 2" xfId="55531"/>
    <cellStyle name="Output 2 9 5 6" xfId="55532"/>
    <cellStyle name="Output 2 9 5 7" xfId="55511"/>
    <cellStyle name="Output 2 9 5_PORTFOLIO" xfId="59870"/>
    <cellStyle name="Output 2 9 6" xfId="55533"/>
    <cellStyle name="Output 2 9 6 2" xfId="59871"/>
    <cellStyle name="Output 2 9 6 3" xfId="59872"/>
    <cellStyle name="Output 2 9 6_PORTFOLIO" xfId="59873"/>
    <cellStyle name="Output 2 9 7" xfId="55534"/>
    <cellStyle name="Output 2 9 7 2" xfId="55535"/>
    <cellStyle name="Output 2 9 7 2 2" xfId="55536"/>
    <cellStyle name="Output 2 9 7 3" xfId="55537"/>
    <cellStyle name="Output 2 9 7 3 2" xfId="55538"/>
    <cellStyle name="Output 2 9 7 4" xfId="55539"/>
    <cellStyle name="Output 2 9 7 4 2" xfId="55540"/>
    <cellStyle name="Output 2 9 7 5" xfId="55541"/>
    <cellStyle name="Output 2 9 8" xfId="55542"/>
    <cellStyle name="Output 2 9 8 2" xfId="55543"/>
    <cellStyle name="Output 2 9 8 2 2" xfId="55544"/>
    <cellStyle name="Output 2 9 8 3" xfId="55545"/>
    <cellStyle name="Output 2 9 8 3 2" xfId="55546"/>
    <cellStyle name="Output 2 9 8 4" xfId="55547"/>
    <cellStyle name="Output 2 9 8 4 2" xfId="55548"/>
    <cellStyle name="Output 2 9 8 5" xfId="55549"/>
    <cellStyle name="Output 2 9 9" xfId="55550"/>
    <cellStyle name="Output 2 9 9 2" xfId="55551"/>
    <cellStyle name="Output 2 9_PORTFOLIO" xfId="59874"/>
    <cellStyle name="Output 2_PORTFOLIO" xfId="59875"/>
    <cellStyle name="Output 3" xfId="20602"/>
    <cellStyle name="Output 3 2" xfId="20603"/>
    <cellStyle name="Output 3 2 2" xfId="55553"/>
    <cellStyle name="Output 3 3" xfId="20604"/>
    <cellStyle name="Output 3 4" xfId="55552"/>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 - Style1 2" xfId="24038"/>
    <cellStyle name="Percen - Style1 2 2" xfId="25694"/>
    <cellStyle name="Percen - Style1 2 2 2" xfId="55554"/>
    <cellStyle name="Percen - Style1 2 2 2 2" xfId="55555"/>
    <cellStyle name="Percen - Style1 2 2 2 3" xfId="55556"/>
    <cellStyle name="Percen - Style1 2 2 3" xfId="55557"/>
    <cellStyle name="Percen - Style1 2 2 4" xfId="55558"/>
    <cellStyle name="Percen - Style1 2 3" xfId="55559"/>
    <cellStyle name="Percen - Style1 2 3 2" xfId="55560"/>
    <cellStyle name="Percen - Style1 2 3 3" xfId="55561"/>
    <cellStyle name="Percen - Style1 2 4" xfId="55562"/>
    <cellStyle name="Percen - Style1 2 5" xfId="55563"/>
    <cellStyle name="Percen - Style1 3" xfId="25695"/>
    <cellStyle name="Percen - Style1 3 2" xfId="55564"/>
    <cellStyle name="Percen - Style1 3 2 2" xfId="55565"/>
    <cellStyle name="Percen - Style1 3 2 3" xfId="55566"/>
    <cellStyle name="Percen - Style1 3 3" xfId="55567"/>
    <cellStyle name="Percen - Style1 3 4" xfId="55568"/>
    <cellStyle name="Percen - Style1 4" xfId="55569"/>
    <cellStyle name="Percen - Style1 4 2" xfId="55570"/>
    <cellStyle name="Percen - Style1 4 3" xfId="55571"/>
    <cellStyle name="Percen - Style1 5" xfId="55572"/>
    <cellStyle name="Percen - Style1 6" xfId="55573"/>
    <cellStyle name="Percen - Style1 6 2" xfId="58338"/>
    <cellStyle name="Percen - Style1 7" xfId="23226"/>
    <cellStyle name="Percent [0]" xfId="20616"/>
    <cellStyle name="Percent [00]" xfId="20617"/>
    <cellStyle name="Percent 10" xfId="20618"/>
    <cellStyle name="Percent 10 2" xfId="20619"/>
    <cellStyle name="Percent 10 2 2" xfId="20620"/>
    <cellStyle name="Percent 10 2 2 2" xfId="23273"/>
    <cellStyle name="Percent 10 3" xfId="20621"/>
    <cellStyle name="Percent 10 3 2" xfId="25696"/>
    <cellStyle name="Percent 10 4" xfId="20622"/>
    <cellStyle name="Percent 10 4 2" xfId="23265"/>
    <cellStyle name="Percent 10_PORTFOLIO" xfId="59876"/>
    <cellStyle name="Percent 11" xfId="20623"/>
    <cellStyle name="Percent 11 2" xfId="20624"/>
    <cellStyle name="Percent 11 3" xfId="23267"/>
    <cellStyle name="Percent 12" xfId="20625"/>
    <cellStyle name="Percent 12 2" xfId="20626"/>
    <cellStyle name="Percent 13" xfId="20627"/>
    <cellStyle name="Percent 13 2" xfId="20628"/>
    <cellStyle name="Percent 14" xfId="20629"/>
    <cellStyle name="Percent 15" xfId="20630"/>
    <cellStyle name="Percent 15 2" xfId="20631"/>
    <cellStyle name="Percent 15 3" xfId="23331"/>
    <cellStyle name="Percent 16" xfId="20632"/>
    <cellStyle name="Percent 16 2" xfId="23332"/>
    <cellStyle name="Percent 17" xfId="20633"/>
    <cellStyle name="Percent 18" xfId="20634"/>
    <cellStyle name="Percent 19" xfId="20635"/>
    <cellStyle name="Percent 2" xfId="6"/>
    <cellStyle name="Percent 2 2" xfId="20636"/>
    <cellStyle name="Percent 2 2 2" xfId="20637"/>
    <cellStyle name="Percent 2 2 3" xfId="20638"/>
    <cellStyle name="Percent 2 2 3 2" xfId="22485"/>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2_PORTFOLIO" xfId="59877"/>
    <cellStyle name="Percent 2 3" xfId="20656"/>
    <cellStyle name="Percent 2 3 2" xfId="22486"/>
    <cellStyle name="Percent 2 4" xfId="20657"/>
    <cellStyle name="Percent 2 4 2" xfId="55574"/>
    <cellStyle name="Percent 2 4 3" xfId="22487"/>
    <cellStyle name="Percent 2 5" xfId="20658"/>
    <cellStyle name="Percent 2 5 2" xfId="55575"/>
    <cellStyle name="Percent 2 6" xfId="20659"/>
    <cellStyle name="Percent 2 6 2" xfId="55576"/>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_PORTFOLIO" xfId="59878"/>
    <cellStyle name="Percent 20" xfId="20679"/>
    <cellStyle name="Percent 20 2" xfId="25697"/>
    <cellStyle name="Percent 21" xfId="20680"/>
    <cellStyle name="Percent 21 2" xfId="20681"/>
    <cellStyle name="Percent 21 3" xfId="20682"/>
    <cellStyle name="Percent 21 4" xfId="20683"/>
    <cellStyle name="Percent 22" xfId="55577"/>
    <cellStyle name="Percent 22 2" xfId="58339"/>
    <cellStyle name="Percent 23" xfId="55578"/>
    <cellStyle name="Percent 24" xfId="55579"/>
    <cellStyle name="Percent 25" xfId="55580"/>
    <cellStyle name="Percent 26" xfId="58340"/>
    <cellStyle name="Percent 27" xfId="22488"/>
    <cellStyle name="Percent 27 2" xfId="58341"/>
    <cellStyle name="Percent 28" xfId="58342"/>
    <cellStyle name="Percent 29" xfId="5834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2_PORTFOLIO" xfId="59879"/>
    <cellStyle name="Percent 3 3" xfId="20690"/>
    <cellStyle name="Percent 3 3 2" xfId="20691"/>
    <cellStyle name="Percent 3 4" xfId="20692"/>
    <cellStyle name="Percent 3 4 2" xfId="20693"/>
    <cellStyle name="Percent 3 4 2 2" xfId="26155"/>
    <cellStyle name="Percent 3 4 3" xfId="20694"/>
    <cellStyle name="Percent 3 5" xfId="55581"/>
    <cellStyle name="Percent 3 6" xfId="23227"/>
    <cellStyle name="Percent 3_PORTFOLIO" xfId="59880"/>
    <cellStyle name="Percent 30" xfId="58344"/>
    <cellStyle name="Percent 31" xfId="58345"/>
    <cellStyle name="Percent 32" xfId="58346"/>
    <cellStyle name="Percent 33" xfId="58347"/>
    <cellStyle name="Percent 34" xfId="58348"/>
    <cellStyle name="Percent 35" xfId="58349"/>
    <cellStyle name="Percent 36" xfId="58350"/>
    <cellStyle name="Percent 37" xfId="58351"/>
    <cellStyle name="Percent 38" xfId="58352"/>
    <cellStyle name="Percent 39" xfId="58353"/>
    <cellStyle name="Percent 4" xfId="20695"/>
    <cellStyle name="Percent 4 2" xfId="20696"/>
    <cellStyle name="Percent 4 2 2" xfId="20697"/>
    <cellStyle name="Percent 4 2 2 2" xfId="20698"/>
    <cellStyle name="Percent 4 2 3" xfId="22489"/>
    <cellStyle name="Percent 4 2_PORTFOLIO" xfId="59881"/>
    <cellStyle name="Percent 4 3" xfId="20699"/>
    <cellStyle name="Percent 4 3 2" xfId="20700"/>
    <cellStyle name="Percent 4 3 2 2" xfId="58622"/>
    <cellStyle name="Percent 4 3 2 3" xfId="25698"/>
    <cellStyle name="Percent 4 3_PORTFOLIO" xfId="59882"/>
    <cellStyle name="Percent 4 4" xfId="20701"/>
    <cellStyle name="Percent 4 4 2" xfId="26156"/>
    <cellStyle name="Percent 4 4 2 2" xfId="58621"/>
    <cellStyle name="Percent 4 4_PORTFOLIO" xfId="59883"/>
    <cellStyle name="Percent 4 5" xfId="22490"/>
    <cellStyle name="Percent 4 5 2" xfId="25975"/>
    <cellStyle name="Percent 4 6" xfId="55582"/>
    <cellStyle name="Percent 4 7" xfId="23228"/>
    <cellStyle name="Percent 4_PORTFOLIO" xfId="59884"/>
    <cellStyle name="Percent 40" xfId="58354"/>
    <cellStyle name="Percent 41" xfId="58355"/>
    <cellStyle name="Percent 42" xfId="58356"/>
    <cellStyle name="Percent 43" xfId="58357"/>
    <cellStyle name="Percent 44" xfId="58358"/>
    <cellStyle name="Percent 45" xfId="58359"/>
    <cellStyle name="Percent 5" xfId="20702"/>
    <cellStyle name="Percent 5 10" xfId="22491"/>
    <cellStyle name="Percent 5 10 2" xfId="22492"/>
    <cellStyle name="Percent 5 11" xfId="22493"/>
    <cellStyle name="Percent 5 11 2" xfId="22494"/>
    <cellStyle name="Percent 5 12" xfId="22495"/>
    <cellStyle name="Percent 5 12 2" xfId="22496"/>
    <cellStyle name="Percent 5 13" xfId="22497"/>
    <cellStyle name="Percent 5 14" xfId="22498"/>
    <cellStyle name="Percent 5 15" xfId="22499"/>
    <cellStyle name="Percent 5 16" xfId="22500"/>
    <cellStyle name="Percent 5 17" xfId="22501"/>
    <cellStyle name="Percent 5 18" xfId="22502"/>
    <cellStyle name="Percent 5 19" xfId="22503"/>
    <cellStyle name="Percent 5 2" xfId="20703"/>
    <cellStyle name="Percent 5 2 2" xfId="20704"/>
    <cellStyle name="Percent 5 2 2 2" xfId="20705"/>
    <cellStyle name="Percent 5 2 2 2 2" xfId="22505"/>
    <cellStyle name="Percent 5 2 2 3" xfId="22506"/>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4 6" xfId="22507"/>
    <cellStyle name="Percent 5 2 5" xfId="20715"/>
    <cellStyle name="Percent 5 2 5 2" xfId="20716"/>
    <cellStyle name="Percent 5 2 5 3" xfId="20717"/>
    <cellStyle name="Percent 5 2 5 4" xfId="20718"/>
    <cellStyle name="Percent 5 2 5 5" xfId="22508"/>
    <cellStyle name="Percent 5 2 6" xfId="20719"/>
    <cellStyle name="Percent 5 2 6 2" xfId="22509"/>
    <cellStyle name="Percent 5 2 7" xfId="20720"/>
    <cellStyle name="Percent 5 2 8" xfId="20721"/>
    <cellStyle name="Percent 5 2 9" xfId="22504"/>
    <cellStyle name="Percent 5 2_PORTFOLIO" xfId="59885"/>
    <cellStyle name="Percent 5 3" xfId="20722"/>
    <cellStyle name="Percent 5 3 2" xfId="20723"/>
    <cellStyle name="Percent 5 3 2 2" xfId="58623"/>
    <cellStyle name="Percent 5 3 2 3" xfId="22510"/>
    <cellStyle name="Percent 5 3_PORTFOLIO" xfId="59886"/>
    <cellStyle name="Percent 5 4" xfId="20724"/>
    <cellStyle name="Percent 5 4 2" xfId="20725"/>
    <cellStyle name="Percent 5 4 2 2" xfId="20726"/>
    <cellStyle name="Percent 5 4 2 3" xfId="20727"/>
    <cellStyle name="Percent 5 4 2 4" xfId="20728"/>
    <cellStyle name="Percent 5 4 2 5" xfId="22512"/>
    <cellStyle name="Percent 5 4 3" xfId="20729"/>
    <cellStyle name="Percent 5 4 3 2" xfId="55583"/>
    <cellStyle name="Percent 5 4 4" xfId="20730"/>
    <cellStyle name="Percent 5 4 5" xfId="20731"/>
    <cellStyle name="Percent 5 4 6" xfId="22511"/>
    <cellStyle name="Percent 5 5" xfId="20732"/>
    <cellStyle name="Percent 5 5 2" xfId="20733"/>
    <cellStyle name="Percent 5 5 2 2" xfId="22514"/>
    <cellStyle name="Percent 5 5 3" xfId="20734"/>
    <cellStyle name="Percent 5 5 4" xfId="20735"/>
    <cellStyle name="Percent 5 5 5" xfId="22513"/>
    <cellStyle name="Percent 5 6" xfId="20736"/>
    <cellStyle name="Percent 5 6 2" xfId="22516"/>
    <cellStyle name="Percent 5 6 3" xfId="22515"/>
    <cellStyle name="Percent 5 7" xfId="20737"/>
    <cellStyle name="Percent 5 7 2" xfId="22518"/>
    <cellStyle name="Percent 5 7 3" xfId="22517"/>
    <cellStyle name="Percent 5 8" xfId="20738"/>
    <cellStyle name="Percent 5 8 2" xfId="22520"/>
    <cellStyle name="Percent 5 8 3" xfId="22519"/>
    <cellStyle name="Percent 5 9" xfId="22521"/>
    <cellStyle name="Percent 5 9 2" xfId="22522"/>
    <cellStyle name="Percent 5_PORTFOLIO" xfId="59887"/>
    <cellStyle name="Percent 6" xfId="20739"/>
    <cellStyle name="Percent 6 2" xfId="20740"/>
    <cellStyle name="Percent 6 2 2" xfId="20741"/>
    <cellStyle name="Percent 6 3" xfId="20742"/>
    <cellStyle name="Percent 6 3 2" xfId="20743"/>
    <cellStyle name="Percent 6 3 2 2" xfId="58624"/>
    <cellStyle name="Percent 6 3 2 3" xfId="25976"/>
    <cellStyle name="Percent 6 3_PORTFOLIO" xfId="59888"/>
    <cellStyle name="Percent 6 4" xfId="22524"/>
    <cellStyle name="Percent 6 4 2" xfId="55584"/>
    <cellStyle name="Percent 6 5" xfId="22525"/>
    <cellStyle name="Percent 6 6" xfId="22523"/>
    <cellStyle name="Percent 6_PORTFOLIO" xfId="59889"/>
    <cellStyle name="Percent 7" xfId="20744"/>
    <cellStyle name="Percent 7 2" xfId="20745"/>
    <cellStyle name="Percent 7 2 2" xfId="20746"/>
    <cellStyle name="Percent 7 2 2 2" xfId="58625"/>
    <cellStyle name="Percent 7 2 2 3" xfId="25699"/>
    <cellStyle name="Percent 7 2_PORTFOLIO" xfId="59890"/>
    <cellStyle name="Percent 7 3" xfId="20747"/>
    <cellStyle name="Percent 7 3 2" xfId="22527"/>
    <cellStyle name="Percent 7 4" xfId="22528"/>
    <cellStyle name="Percent 7 5" xfId="22529"/>
    <cellStyle name="Percent 7 6" xfId="23229"/>
    <cellStyle name="Percent 7 7" xfId="22526"/>
    <cellStyle name="Percent 7_PORTFOLIO" xfId="59891"/>
    <cellStyle name="Percent 8" xfId="20748"/>
    <cellStyle name="Percent 8 10" xfId="20749"/>
    <cellStyle name="Percent 8 11" xfId="20750"/>
    <cellStyle name="Percent 8 12" xfId="20751"/>
    <cellStyle name="Percent 8 12 2" xfId="58626"/>
    <cellStyle name="Percent 8 13" xfId="22530"/>
    <cellStyle name="Percent 8 2" xfId="20752"/>
    <cellStyle name="Percent 8 2 2" xfId="23230"/>
    <cellStyle name="Percent 8 2 3" xfId="22531"/>
    <cellStyle name="Percent 8 3" xfId="20753"/>
    <cellStyle name="Percent 8 3 2" xfId="25700"/>
    <cellStyle name="Percent 8 3 3" xfId="23231"/>
    <cellStyle name="Percent 8 3 4" xfId="22532"/>
    <cellStyle name="Percent 8 4" xfId="20754"/>
    <cellStyle name="Percent 8 5" xfId="20755"/>
    <cellStyle name="Percent 8 6" xfId="20756"/>
    <cellStyle name="Percent 8 7" xfId="20757"/>
    <cellStyle name="Percent 8 8" xfId="20758"/>
    <cellStyle name="Percent 8 9" xfId="20759"/>
    <cellStyle name="Percent 8_PORTFOLIO" xfId="59892"/>
    <cellStyle name="Percent 9" xfId="20760"/>
    <cellStyle name="Percent 9 10" xfId="20761"/>
    <cellStyle name="Percent 9 11" xfId="20762"/>
    <cellStyle name="Percent 9 12" xfId="22533"/>
    <cellStyle name="Percent 9 2" xfId="20763"/>
    <cellStyle name="Percent 9 2 2" xfId="25701"/>
    <cellStyle name="Percent 9 2 3" xfId="23232"/>
    <cellStyle name="Percent 9 2 4" xfId="22534"/>
    <cellStyle name="Percent 9 3" xfId="20764"/>
    <cellStyle name="Percent 9 4" xfId="20765"/>
    <cellStyle name="Percent 9 5" xfId="20766"/>
    <cellStyle name="Percent 9 6" xfId="20767"/>
    <cellStyle name="Percent 9 7" xfId="20768"/>
    <cellStyle name="Percent 9 8" xfId="20769"/>
    <cellStyle name="Percent 9 9" xfId="20770"/>
    <cellStyle name="Percent 9_PORTFOLIO" xfId="59893"/>
    <cellStyle name="Pourcentage_AME199  " xfId="25702"/>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2 2" xfId="25703"/>
    <cellStyle name="Price 2 2 2" xfId="55585"/>
    <cellStyle name="Price 2 2 3" xfId="55586"/>
    <cellStyle name="Price 2 3" xfId="25704"/>
    <cellStyle name="Price 2 3 2" xfId="55587"/>
    <cellStyle name="Price 2 3 2 2" xfId="55588"/>
    <cellStyle name="Price 2 3 2 3" xfId="55589"/>
    <cellStyle name="Price 2 3 3" xfId="55590"/>
    <cellStyle name="Price 2 3 4" xfId="55591"/>
    <cellStyle name="Price 2 4" xfId="55592"/>
    <cellStyle name="Price 2 4 2" xfId="55593"/>
    <cellStyle name="Price 2 4 3" xfId="55594"/>
    <cellStyle name="Price 2 5" xfId="55595"/>
    <cellStyle name="Price 2 6" xfId="55596"/>
    <cellStyle name="Price 2 7" xfId="24039"/>
    <cellStyle name="Price 3" xfId="20778"/>
    <cellStyle name="Price 3 2" xfId="55597"/>
    <cellStyle name="Price 3 3" xfId="55598"/>
    <cellStyle name="Price 3 4" xfId="25705"/>
    <cellStyle name="Price 4" xfId="25706"/>
    <cellStyle name="Price 4 2" xfId="55599"/>
    <cellStyle name="Price 4 3" xfId="55600"/>
    <cellStyle name="Price 5" xfId="25707"/>
    <cellStyle name="Price 5 2" xfId="55601"/>
    <cellStyle name="Price 5 2 2" xfId="55602"/>
    <cellStyle name="Price 5 2 3" xfId="55603"/>
    <cellStyle name="Price 5 3" xfId="55604"/>
    <cellStyle name="Price 5 4" xfId="55605"/>
    <cellStyle name="Price 6" xfId="55606"/>
    <cellStyle name="Price 6 2" xfId="55607"/>
    <cellStyle name="Price 6 3" xfId="55608"/>
    <cellStyle name="Price 7" xfId="55609"/>
    <cellStyle name="Price 8" xfId="55610"/>
    <cellStyle name="Price 8 2" xfId="58360"/>
    <cellStyle name="RunRep_Header" xfId="20779"/>
    <cellStyle name="Sheet Title" xfId="20780"/>
    <cellStyle name="Sheet Title 2" xfId="24040"/>
    <cellStyle name="Sheet Title 2 2" xfId="25708"/>
    <cellStyle name="Sheet Title 2 2 2" xfId="55611"/>
    <cellStyle name="Sheet Title 2 2 2 2" xfId="55612"/>
    <cellStyle name="Sheet Title 2 2 2 3" xfId="55613"/>
    <cellStyle name="Sheet Title 2 2 3" xfId="55614"/>
    <cellStyle name="Sheet Title 2 2 4" xfId="55615"/>
    <cellStyle name="Sheet Title 2 3" xfId="55616"/>
    <cellStyle name="Sheet Title 2 3 2" xfId="55617"/>
    <cellStyle name="Sheet Title 2 3 3" xfId="55618"/>
    <cellStyle name="Sheet Title 2 4" xfId="55619"/>
    <cellStyle name="Sheet Title 2 5" xfId="55620"/>
    <cellStyle name="Sheet Title 3" xfId="25709"/>
    <cellStyle name="Sheet Title 3 2" xfId="55621"/>
    <cellStyle name="Sheet Title 3 2 2" xfId="55622"/>
    <cellStyle name="Sheet Title 3 2 3" xfId="55623"/>
    <cellStyle name="Sheet Title 3 3" xfId="55624"/>
    <cellStyle name="Sheet Title 3 4" xfId="55625"/>
    <cellStyle name="Sheet Title 4" xfId="55626"/>
    <cellStyle name="Sheet Title 4 2" xfId="55627"/>
    <cellStyle name="Sheet Title 4 3" xfId="55628"/>
    <cellStyle name="Sheet Title 5" xfId="55629"/>
    <cellStyle name="Sheet Title 6" xfId="55630"/>
    <cellStyle name="Sheet Title 7" xfId="23233"/>
    <cellStyle name="showExposure" xfId="20781"/>
    <cellStyle name="showParameterE" xfId="20782"/>
    <cellStyle name="STANDARD" xfId="25710"/>
    <cellStyle name="Style 1" xfId="20783"/>
    <cellStyle name="Style 1 2" xfId="20784"/>
    <cellStyle name="Style 1 2 2" xfId="20785"/>
    <cellStyle name="Style 1 2 2 2" xfId="55631"/>
    <cellStyle name="Style 1 2 2 2 2" xfId="55632"/>
    <cellStyle name="Style 1 2 2 2 3" xfId="55633"/>
    <cellStyle name="Style 1 2 2 3" xfId="55634"/>
    <cellStyle name="Style 1 2 2 4" xfId="55635"/>
    <cellStyle name="Style 1 2 2 5" xfId="25711"/>
    <cellStyle name="Style 1 2 3" xfId="55636"/>
    <cellStyle name="Style 1 2 3 2" xfId="55637"/>
    <cellStyle name="Style 1 2 3 3" xfId="55638"/>
    <cellStyle name="Style 1 2 4" xfId="55639"/>
    <cellStyle name="Style 1 2 4 2" xfId="58627"/>
    <cellStyle name="Style 1 2 5" xfId="55640"/>
    <cellStyle name="Style 1 2 6" xfId="24041"/>
    <cellStyle name="Style 1 2_PORTFOLIO" xfId="59894"/>
    <cellStyle name="Style 1 3" xfId="20786"/>
    <cellStyle name="Style 1 3 2" xfId="55641"/>
    <cellStyle name="Style 1 3 2 2" xfId="55642"/>
    <cellStyle name="Style 1 3 2 3" xfId="55643"/>
    <cellStyle name="Style 1 3 3" xfId="55644"/>
    <cellStyle name="Style 1 3 4" xfId="55645"/>
    <cellStyle name="Style 1 3 5" xfId="25712"/>
    <cellStyle name="Style 1 4" xfId="20787"/>
    <cellStyle name="Style 1 4 2" xfId="55647"/>
    <cellStyle name="Style 1 4 3" xfId="55648"/>
    <cellStyle name="Style 1 4 4" xfId="55646"/>
    <cellStyle name="Style 1 5" xfId="55649"/>
    <cellStyle name="Style 1 6" xfId="55650"/>
    <cellStyle name="Style 1 7" xfId="55651"/>
    <cellStyle name="Style 1 7 2" xfId="58361"/>
    <cellStyle name="Style 1 8" xfId="23234"/>
    <cellStyle name="Style 1_PORTFOLIO" xfId="59895"/>
    <cellStyle name="Style 2" xfId="20788"/>
    <cellStyle name="Style 2 2" xfId="24042"/>
    <cellStyle name="Style 2 2 2" xfId="25713"/>
    <cellStyle name="Style 2 2 2 2" xfId="55652"/>
    <cellStyle name="Style 2 2 2 2 2" xfId="55653"/>
    <cellStyle name="Style 2 2 2 2 3" xfId="55654"/>
    <cellStyle name="Style 2 2 2 3" xfId="55655"/>
    <cellStyle name="Style 2 2 2 4" xfId="55656"/>
    <cellStyle name="Style 2 2 3" xfId="55657"/>
    <cellStyle name="Style 2 2 3 2" xfId="55658"/>
    <cellStyle name="Style 2 2 3 3" xfId="55659"/>
    <cellStyle name="Style 2 2 4" xfId="55660"/>
    <cellStyle name="Style 2 2 5" xfId="55661"/>
    <cellStyle name="Style 2 3" xfId="25714"/>
    <cellStyle name="Style 2 3 2" xfId="55662"/>
    <cellStyle name="Style 2 3 2 2" xfId="55663"/>
    <cellStyle name="Style 2 3 2 3" xfId="55664"/>
    <cellStyle name="Style 2 3 3" xfId="55665"/>
    <cellStyle name="Style 2 3 4" xfId="55666"/>
    <cellStyle name="Style 2 4" xfId="55667"/>
    <cellStyle name="Style 2 4 2" xfId="55668"/>
    <cellStyle name="Style 2 4 3" xfId="55669"/>
    <cellStyle name="Style 2 5" xfId="55670"/>
    <cellStyle name="Style 2 6" xfId="55671"/>
    <cellStyle name="Style 2 7" xfId="23235"/>
    <cellStyle name="Style 3" xfId="20789"/>
    <cellStyle name="Style 3 2" xfId="24043"/>
    <cellStyle name="Style 3 2 2" xfId="25715"/>
    <cellStyle name="Style 3 2 2 2" xfId="55672"/>
    <cellStyle name="Style 3 2 2 2 2" xfId="55673"/>
    <cellStyle name="Style 3 2 2 2 3" xfId="55674"/>
    <cellStyle name="Style 3 2 2 3" xfId="55675"/>
    <cellStyle name="Style 3 2 2 4" xfId="55676"/>
    <cellStyle name="Style 3 2 3" xfId="55677"/>
    <cellStyle name="Style 3 2 3 2" xfId="55678"/>
    <cellStyle name="Style 3 2 3 3" xfId="55679"/>
    <cellStyle name="Style 3 2 4" xfId="55680"/>
    <cellStyle name="Style 3 2 5" xfId="55681"/>
    <cellStyle name="Style 3 3" xfId="25716"/>
    <cellStyle name="Style 3 3 2" xfId="55682"/>
    <cellStyle name="Style 3 3 2 2" xfId="55683"/>
    <cellStyle name="Style 3 3 2 3" xfId="55684"/>
    <cellStyle name="Style 3 3 3" xfId="55685"/>
    <cellStyle name="Style 3 3 4" xfId="55686"/>
    <cellStyle name="Style 3 4" xfId="55687"/>
    <cellStyle name="Style 3 4 2" xfId="55688"/>
    <cellStyle name="Style 3 4 3" xfId="55689"/>
    <cellStyle name="Style 3 5" xfId="55690"/>
    <cellStyle name="Style 3 6" xfId="55691"/>
    <cellStyle name="Style 3 7" xfId="23236"/>
    <cellStyle name="Style 4" xfId="20790"/>
    <cellStyle name="Style 4 2" xfId="24044"/>
    <cellStyle name="Style 4 2 2" xfId="25717"/>
    <cellStyle name="Style 4 2 2 2" xfId="55692"/>
    <cellStyle name="Style 4 2 2 2 2" xfId="55693"/>
    <cellStyle name="Style 4 2 2 2 3" xfId="55694"/>
    <cellStyle name="Style 4 2 2 3" xfId="55695"/>
    <cellStyle name="Style 4 2 2 4" xfId="55696"/>
    <cellStyle name="Style 4 2 3" xfId="55697"/>
    <cellStyle name="Style 4 2 3 2" xfId="55698"/>
    <cellStyle name="Style 4 2 3 3" xfId="55699"/>
    <cellStyle name="Style 4 2 4" xfId="55700"/>
    <cellStyle name="Style 4 2 5" xfId="55701"/>
    <cellStyle name="Style 4 3" xfId="25718"/>
    <cellStyle name="Style 4 3 2" xfId="55702"/>
    <cellStyle name="Style 4 3 2 2" xfId="55703"/>
    <cellStyle name="Style 4 3 2 3" xfId="55704"/>
    <cellStyle name="Style 4 3 3" xfId="55705"/>
    <cellStyle name="Style 4 3 4" xfId="55706"/>
    <cellStyle name="Style 4 4" xfId="55707"/>
    <cellStyle name="Style 4 4 2" xfId="55708"/>
    <cellStyle name="Style 4 4 3" xfId="55709"/>
    <cellStyle name="Style 4 5" xfId="55710"/>
    <cellStyle name="Style 4 6" xfId="55711"/>
    <cellStyle name="Style 4 7" xfId="23237"/>
    <cellStyle name="Style 5" xfId="20791"/>
    <cellStyle name="Style 5 2" xfId="24045"/>
    <cellStyle name="Style 5 2 2" xfId="25719"/>
    <cellStyle name="Style 5 2 2 2" xfId="55712"/>
    <cellStyle name="Style 5 2 2 2 2" xfId="55713"/>
    <cellStyle name="Style 5 2 2 2 3" xfId="55714"/>
    <cellStyle name="Style 5 2 2 3" xfId="55715"/>
    <cellStyle name="Style 5 2 2 4" xfId="55716"/>
    <cellStyle name="Style 5 2 3" xfId="55717"/>
    <cellStyle name="Style 5 2 3 2" xfId="55718"/>
    <cellStyle name="Style 5 2 3 3" xfId="55719"/>
    <cellStyle name="Style 5 2 4" xfId="55720"/>
    <cellStyle name="Style 5 2 5" xfId="55721"/>
    <cellStyle name="Style 5 3" xfId="25720"/>
    <cellStyle name="Style 5 3 2" xfId="55722"/>
    <cellStyle name="Style 5 3 2 2" xfId="55723"/>
    <cellStyle name="Style 5 3 2 3" xfId="55724"/>
    <cellStyle name="Style 5 3 3" xfId="55725"/>
    <cellStyle name="Style 5 3 4" xfId="55726"/>
    <cellStyle name="Style 5 4" xfId="55727"/>
    <cellStyle name="Style 5 4 2" xfId="55728"/>
    <cellStyle name="Style 5 4 3" xfId="55729"/>
    <cellStyle name="Style 5 5" xfId="55730"/>
    <cellStyle name="Style 5 6" xfId="55731"/>
    <cellStyle name="Style 5 7" xfId="23238"/>
    <cellStyle name="Style 6" xfId="20792"/>
    <cellStyle name="Style 6 2" xfId="24046"/>
    <cellStyle name="Style 6 2 2" xfId="25721"/>
    <cellStyle name="Style 6 2 2 2" xfId="55732"/>
    <cellStyle name="Style 6 2 2 2 2" xfId="55733"/>
    <cellStyle name="Style 6 2 2 2 3" xfId="55734"/>
    <cellStyle name="Style 6 2 2 3" xfId="55735"/>
    <cellStyle name="Style 6 2 2 4" xfId="55736"/>
    <cellStyle name="Style 6 2 3" xfId="55737"/>
    <cellStyle name="Style 6 2 3 2" xfId="55738"/>
    <cellStyle name="Style 6 2 3 3" xfId="55739"/>
    <cellStyle name="Style 6 2 4" xfId="55740"/>
    <cellStyle name="Style 6 2 5" xfId="55741"/>
    <cellStyle name="Style 6 3" xfId="25722"/>
    <cellStyle name="Style 6 3 2" xfId="55742"/>
    <cellStyle name="Style 6 3 2 2" xfId="55743"/>
    <cellStyle name="Style 6 3 2 3" xfId="55744"/>
    <cellStyle name="Style 6 3 3" xfId="55745"/>
    <cellStyle name="Style 6 3 4" xfId="55746"/>
    <cellStyle name="Style 6 4" xfId="55747"/>
    <cellStyle name="Style 6 4 2" xfId="55748"/>
    <cellStyle name="Style 6 4 3" xfId="55749"/>
    <cellStyle name="Style 6 5" xfId="55750"/>
    <cellStyle name="Style 6 6" xfId="55751"/>
    <cellStyle name="Style 6 7" xfId="23239"/>
    <cellStyle name="Style 7" xfId="20793"/>
    <cellStyle name="Style 7 2" xfId="24047"/>
    <cellStyle name="Style 7 2 2" xfId="25723"/>
    <cellStyle name="Style 7 2 2 2" xfId="55752"/>
    <cellStyle name="Style 7 2 2 2 2" xfId="55753"/>
    <cellStyle name="Style 7 2 2 2 3" xfId="55754"/>
    <cellStyle name="Style 7 2 2 3" xfId="55755"/>
    <cellStyle name="Style 7 2 2 4" xfId="55756"/>
    <cellStyle name="Style 7 2 3" xfId="55757"/>
    <cellStyle name="Style 7 2 3 2" xfId="55758"/>
    <cellStyle name="Style 7 2 3 3" xfId="55759"/>
    <cellStyle name="Style 7 2 4" xfId="55760"/>
    <cellStyle name="Style 7 2 5" xfId="55761"/>
    <cellStyle name="Style 7 3" xfId="25724"/>
    <cellStyle name="Style 7 3 2" xfId="55762"/>
    <cellStyle name="Style 7 3 2 2" xfId="55763"/>
    <cellStyle name="Style 7 3 2 3" xfId="55764"/>
    <cellStyle name="Style 7 3 3" xfId="55765"/>
    <cellStyle name="Style 7 3 4" xfId="55766"/>
    <cellStyle name="Style 7 4" xfId="55767"/>
    <cellStyle name="Style 7 4 2" xfId="55768"/>
    <cellStyle name="Style 7 4 3" xfId="55769"/>
    <cellStyle name="Style 7 5" xfId="55770"/>
    <cellStyle name="Style 7 6" xfId="55771"/>
    <cellStyle name="Style 7 7" xfId="23240"/>
    <cellStyle name="Style 8" xfId="20794"/>
    <cellStyle name="Style 8 2" xfId="24048"/>
    <cellStyle name="Style 8 2 2" xfId="25725"/>
    <cellStyle name="Style 8 2 2 2" xfId="55772"/>
    <cellStyle name="Style 8 2 2 2 2" xfId="55773"/>
    <cellStyle name="Style 8 2 2 2 3" xfId="55774"/>
    <cellStyle name="Style 8 2 2 3" xfId="55775"/>
    <cellStyle name="Style 8 2 2 4" xfId="55776"/>
    <cellStyle name="Style 8 2 3" xfId="55777"/>
    <cellStyle name="Style 8 2 3 2" xfId="55778"/>
    <cellStyle name="Style 8 2 3 3" xfId="55779"/>
    <cellStyle name="Style 8 2 4" xfId="55780"/>
    <cellStyle name="Style 8 2 5" xfId="55781"/>
    <cellStyle name="Style 8 3" xfId="25726"/>
    <cellStyle name="Style 8 3 2" xfId="55782"/>
    <cellStyle name="Style 8 3 2 2" xfId="55783"/>
    <cellStyle name="Style 8 3 2 3" xfId="55784"/>
    <cellStyle name="Style 8 3 3" xfId="55785"/>
    <cellStyle name="Style 8 3 4" xfId="55786"/>
    <cellStyle name="Style 8 4" xfId="55787"/>
    <cellStyle name="Style 8 4 2" xfId="55788"/>
    <cellStyle name="Style 8 4 3" xfId="55789"/>
    <cellStyle name="Style 8 5" xfId="55790"/>
    <cellStyle name="Style 8 6" xfId="55791"/>
    <cellStyle name="Style 8 7" xfId="23241"/>
    <cellStyle name="Text Indent A" xfId="20795"/>
    <cellStyle name="Text Indent B" xfId="20796"/>
    <cellStyle name="Text Indent C" xfId="20797"/>
    <cellStyle name="Tickmark" xfId="20798"/>
    <cellStyle name="Tickmark 2" xfId="24050"/>
    <cellStyle name="Tickmark 2 2" xfId="25727"/>
    <cellStyle name="Tickmark 2 2 2" xfId="55792"/>
    <cellStyle name="Tickmark 2 2 2 2" xfId="55793"/>
    <cellStyle name="Tickmark 2 2 2 3" xfId="55794"/>
    <cellStyle name="Tickmark 2 2 3" xfId="55795"/>
    <cellStyle name="Tickmark 2 2 4" xfId="55796"/>
    <cellStyle name="Tickmark 2 3" xfId="55797"/>
    <cellStyle name="Tickmark 2 3 2" xfId="55798"/>
    <cellStyle name="Tickmark 2 3 3" xfId="55799"/>
    <cellStyle name="Tickmark 2 4" xfId="55800"/>
    <cellStyle name="Tickmark 2 5" xfId="55801"/>
    <cellStyle name="Tickmark 3" xfId="25728"/>
    <cellStyle name="Tickmark 3 2" xfId="55802"/>
    <cellStyle name="Tickmark 3 2 2" xfId="55803"/>
    <cellStyle name="Tickmark 3 2 3" xfId="55804"/>
    <cellStyle name="Tickmark 3 3" xfId="55805"/>
    <cellStyle name="Tickmark 3 4" xfId="55806"/>
    <cellStyle name="Tickmark 4" xfId="55807"/>
    <cellStyle name="Tickmark 4 2" xfId="55808"/>
    <cellStyle name="Tickmark 4 3" xfId="55809"/>
    <cellStyle name="Tickmark 5" xfId="55810"/>
    <cellStyle name="Tickmark 6" xfId="55811"/>
    <cellStyle name="Tickmark 7" xfId="23242"/>
    <cellStyle name="Title 2" xfId="20799"/>
    <cellStyle name="Title 2 2" xfId="20800"/>
    <cellStyle name="Title 2 2 2" xfId="20801"/>
    <cellStyle name="Title 2 2 3" xfId="55814"/>
    <cellStyle name="Title 2 2 4" xfId="55813"/>
    <cellStyle name="Title 2 3" xfId="20802"/>
    <cellStyle name="Title 2 3 2" xfId="55815"/>
    <cellStyle name="Title 2 4" xfId="20803"/>
    <cellStyle name="Title 2 4 2" xfId="55816"/>
    <cellStyle name="Title 2 5" xfId="55812"/>
    <cellStyle name="Title 2_PORTFOLIO" xfId="59896"/>
    <cellStyle name="Title 3" xfId="20804"/>
    <cellStyle name="Title 3 2" xfId="20805"/>
    <cellStyle name="Title 3 3" xfId="20806"/>
    <cellStyle name="Title 3 4" xfId="55817"/>
    <cellStyle name="Title 4" xfId="20807"/>
    <cellStyle name="Title 4 2" xfId="20808"/>
    <cellStyle name="Title 4 3" xfId="20809"/>
    <cellStyle name="Title 4 4" xfId="58642"/>
    <cellStyle name="Title 5" xfId="20810"/>
    <cellStyle name="Title 5 2" xfId="20811"/>
    <cellStyle name="Title 5 3" xfId="20812"/>
    <cellStyle name="Title 6" xfId="20813"/>
    <cellStyle name="Title 6 2" xfId="20814"/>
    <cellStyle name="Title 6 3" xfId="20815"/>
    <cellStyle name="Title 7" xfId="20816"/>
    <cellStyle name="Total 2" xfId="20817"/>
    <cellStyle name="Total 2 10" xfId="20818"/>
    <cellStyle name="Total 2 10 10" xfId="55818"/>
    <cellStyle name="Total 2 10 10 2" xfId="55819"/>
    <cellStyle name="Total 2 10 11" xfId="55820"/>
    <cellStyle name="Total 2 10 12" xfId="23243"/>
    <cellStyle name="Total 2 10 2" xfId="20819"/>
    <cellStyle name="Total 2 10 2 2" xfId="55821"/>
    <cellStyle name="Total 2 10 2 2 2" xfId="55822"/>
    <cellStyle name="Total 2 10 2 2 2 2" xfId="55823"/>
    <cellStyle name="Total 2 10 2 2 2 2 2" xfId="55824"/>
    <cellStyle name="Total 2 10 2 2 2 3" xfId="55825"/>
    <cellStyle name="Total 2 10 2 2 2 3 2" xfId="55826"/>
    <cellStyle name="Total 2 10 2 2 2 4" xfId="55827"/>
    <cellStyle name="Total 2 10 2 2 2 4 2" xfId="55828"/>
    <cellStyle name="Total 2 10 2 2 2 5" xfId="55829"/>
    <cellStyle name="Total 2 10 2 2 3" xfId="55830"/>
    <cellStyle name="Total 2 10 2 2 3 2" xfId="55831"/>
    <cellStyle name="Total 2 10 2 2 3 2 2" xfId="55832"/>
    <cellStyle name="Total 2 10 2 2 3 3" xfId="55833"/>
    <cellStyle name="Total 2 10 2 2 3 3 2" xfId="55834"/>
    <cellStyle name="Total 2 10 2 2 3 4" xfId="55835"/>
    <cellStyle name="Total 2 10 2 2 3 4 2" xfId="55836"/>
    <cellStyle name="Total 2 10 2 2 3 5" xfId="55837"/>
    <cellStyle name="Total 2 10 2 2 4" xfId="55838"/>
    <cellStyle name="Total 2 10 2 2 4 2" xfId="55839"/>
    <cellStyle name="Total 2 10 2 2 5" xfId="55840"/>
    <cellStyle name="Total 2 10 2 2 5 2" xfId="55841"/>
    <cellStyle name="Total 2 10 2 2 6" xfId="55842"/>
    <cellStyle name="Total 2 10 2 2_PORTFOLIO" xfId="59897"/>
    <cellStyle name="Total 2 10 2 3" xfId="55843"/>
    <cellStyle name="Total 2 10 2 3 2" xfId="59898"/>
    <cellStyle name="Total 2 10 2 3 3" xfId="59899"/>
    <cellStyle name="Total 2 10 2 3_PORTFOLIO" xfId="59900"/>
    <cellStyle name="Total 2 10 2 4" xfId="55844"/>
    <cellStyle name="Total 2 10 2 4 2" xfId="55845"/>
    <cellStyle name="Total 2 10 2 4 2 2" xfId="55846"/>
    <cellStyle name="Total 2 10 2 4 3" xfId="55847"/>
    <cellStyle name="Total 2 10 2 4 3 2" xfId="55848"/>
    <cellStyle name="Total 2 10 2 4 4" xfId="55849"/>
    <cellStyle name="Total 2 10 2 4 4 2" xfId="55850"/>
    <cellStyle name="Total 2 10 2 4 5" xfId="55851"/>
    <cellStyle name="Total 2 10 2 5" xfId="55852"/>
    <cellStyle name="Total 2 10 2 5 2" xfId="55853"/>
    <cellStyle name="Total 2 10 2 5 2 2" xfId="55854"/>
    <cellStyle name="Total 2 10 2 5 3" xfId="55855"/>
    <cellStyle name="Total 2 10 2 5 3 2" xfId="55856"/>
    <cellStyle name="Total 2 10 2 5 4" xfId="55857"/>
    <cellStyle name="Total 2 10 2 5 4 2" xfId="55858"/>
    <cellStyle name="Total 2 10 2 5 5" xfId="55859"/>
    <cellStyle name="Total 2 10 2 6" xfId="55860"/>
    <cellStyle name="Total 2 10 2 6 2" xfId="55861"/>
    <cellStyle name="Total 2 10 2 7" xfId="55862"/>
    <cellStyle name="Total 2 10 2 7 2" xfId="55863"/>
    <cellStyle name="Total 2 10 2 8" xfId="55864"/>
    <cellStyle name="Total 2 10 2 9" xfId="24051"/>
    <cellStyle name="Total 2 10 2_PORTFOLIO" xfId="59901"/>
    <cellStyle name="Total 2 10 3" xfId="20820"/>
    <cellStyle name="Total 2 10 3 2" xfId="55865"/>
    <cellStyle name="Total 2 10 3 2 2" xfId="55866"/>
    <cellStyle name="Total 2 10 3 2 2 2" xfId="55867"/>
    <cellStyle name="Total 2 10 3 2 2 2 2" xfId="55868"/>
    <cellStyle name="Total 2 10 3 2 2 3" xfId="55869"/>
    <cellStyle name="Total 2 10 3 2 2 3 2" xfId="55870"/>
    <cellStyle name="Total 2 10 3 2 2 4" xfId="55871"/>
    <cellStyle name="Total 2 10 3 2 2 4 2" xfId="55872"/>
    <cellStyle name="Total 2 10 3 2 2 5" xfId="55873"/>
    <cellStyle name="Total 2 10 3 2 3" xfId="55874"/>
    <cellStyle name="Total 2 10 3 2 3 2" xfId="55875"/>
    <cellStyle name="Total 2 10 3 2 3 2 2" xfId="55876"/>
    <cellStyle name="Total 2 10 3 2 3 3" xfId="55877"/>
    <cellStyle name="Total 2 10 3 2 3 3 2" xfId="55878"/>
    <cellStyle name="Total 2 10 3 2 3 4" xfId="55879"/>
    <cellStyle name="Total 2 10 3 2 3 4 2" xfId="55880"/>
    <cellStyle name="Total 2 10 3 2 3 5" xfId="55881"/>
    <cellStyle name="Total 2 10 3 2 4" xfId="55882"/>
    <cellStyle name="Total 2 10 3 2 4 2" xfId="55883"/>
    <cellStyle name="Total 2 10 3 2 5" xfId="55884"/>
    <cellStyle name="Total 2 10 3 2 5 2" xfId="55885"/>
    <cellStyle name="Total 2 10 3 2 6" xfId="55886"/>
    <cellStyle name="Total 2 10 3 2_PORTFOLIO" xfId="59902"/>
    <cellStyle name="Total 2 10 3 3" xfId="55887"/>
    <cellStyle name="Total 2 10 3 3 2" xfId="59903"/>
    <cellStyle name="Total 2 10 3 3 3" xfId="59904"/>
    <cellStyle name="Total 2 10 3 3_PORTFOLIO" xfId="59905"/>
    <cellStyle name="Total 2 10 3 4" xfId="55888"/>
    <cellStyle name="Total 2 10 3 4 2" xfId="55889"/>
    <cellStyle name="Total 2 10 3 4 2 2" xfId="55890"/>
    <cellStyle name="Total 2 10 3 4 3" xfId="55891"/>
    <cellStyle name="Total 2 10 3 4 3 2" xfId="55892"/>
    <cellStyle name="Total 2 10 3 4 4" xfId="55893"/>
    <cellStyle name="Total 2 10 3 4 4 2" xfId="55894"/>
    <cellStyle name="Total 2 10 3 4 5" xfId="55895"/>
    <cellStyle name="Total 2 10 3 5" xfId="55896"/>
    <cellStyle name="Total 2 10 3 5 2" xfId="55897"/>
    <cellStyle name="Total 2 10 3 5 2 2" xfId="55898"/>
    <cellStyle name="Total 2 10 3 5 3" xfId="55899"/>
    <cellStyle name="Total 2 10 3 5 3 2" xfId="55900"/>
    <cellStyle name="Total 2 10 3 5 4" xfId="55901"/>
    <cellStyle name="Total 2 10 3 5 4 2" xfId="55902"/>
    <cellStyle name="Total 2 10 3 5 5" xfId="55903"/>
    <cellStyle name="Total 2 10 3 6" xfId="55904"/>
    <cellStyle name="Total 2 10 3 6 2" xfId="55905"/>
    <cellStyle name="Total 2 10 3 7" xfId="55906"/>
    <cellStyle name="Total 2 10 3 7 2" xfId="55907"/>
    <cellStyle name="Total 2 10 3 8" xfId="55908"/>
    <cellStyle name="Total 2 10 3 9" xfId="25729"/>
    <cellStyle name="Total 2 10 3_PORTFOLIO" xfId="59906"/>
    <cellStyle name="Total 2 10 4" xfId="20821"/>
    <cellStyle name="Total 2 10 4 2" xfId="55910"/>
    <cellStyle name="Total 2 10 4 2 2" xfId="55911"/>
    <cellStyle name="Total 2 10 4 2 2 2" xfId="55912"/>
    <cellStyle name="Total 2 10 4 2 3" xfId="55913"/>
    <cellStyle name="Total 2 10 4 2 3 2" xfId="55914"/>
    <cellStyle name="Total 2 10 4 2 4" xfId="55915"/>
    <cellStyle name="Total 2 10 4 2 4 2" xfId="55916"/>
    <cellStyle name="Total 2 10 4 2 5" xfId="55917"/>
    <cellStyle name="Total 2 10 4 2_PORTFOLIO" xfId="59907"/>
    <cellStyle name="Total 2 10 4 3" xfId="55918"/>
    <cellStyle name="Total 2 10 4 3 2" xfId="55919"/>
    <cellStyle name="Total 2 10 4 3 2 2" xfId="55920"/>
    <cellStyle name="Total 2 10 4 3 3" xfId="55921"/>
    <cellStyle name="Total 2 10 4 3 3 2" xfId="55922"/>
    <cellStyle name="Total 2 10 4 3 4" xfId="55923"/>
    <cellStyle name="Total 2 10 4 3 4 2" xfId="55924"/>
    <cellStyle name="Total 2 10 4 3 5" xfId="55925"/>
    <cellStyle name="Total 2 10 4 3_PORTFOLIO" xfId="59908"/>
    <cellStyle name="Total 2 10 4 4" xfId="55926"/>
    <cellStyle name="Total 2 10 4 4 2" xfId="55927"/>
    <cellStyle name="Total 2 10 4 5" xfId="55928"/>
    <cellStyle name="Total 2 10 4 5 2" xfId="55929"/>
    <cellStyle name="Total 2 10 4 6" xfId="55930"/>
    <cellStyle name="Total 2 10 4 7" xfId="55909"/>
    <cellStyle name="Total 2 10 4_PORTFOLIO" xfId="59909"/>
    <cellStyle name="Total 2 10 5" xfId="20822"/>
    <cellStyle name="Total 2 10 5 2" xfId="55932"/>
    <cellStyle name="Total 2 10 5 2 2" xfId="55933"/>
    <cellStyle name="Total 2 10 5 2 2 2" xfId="55934"/>
    <cellStyle name="Total 2 10 5 2 3" xfId="55935"/>
    <cellStyle name="Total 2 10 5 2 3 2" xfId="55936"/>
    <cellStyle name="Total 2 10 5 2 4" xfId="55937"/>
    <cellStyle name="Total 2 10 5 2 4 2" xfId="55938"/>
    <cellStyle name="Total 2 10 5 2 5" xfId="55939"/>
    <cellStyle name="Total 2 10 5 3" xfId="55940"/>
    <cellStyle name="Total 2 10 5 3 2" xfId="55941"/>
    <cellStyle name="Total 2 10 5 3 2 2" xfId="55942"/>
    <cellStyle name="Total 2 10 5 3 3" xfId="55943"/>
    <cellStyle name="Total 2 10 5 3 3 2" xfId="55944"/>
    <cellStyle name="Total 2 10 5 3 4" xfId="55945"/>
    <cellStyle name="Total 2 10 5 3 4 2" xfId="55946"/>
    <cellStyle name="Total 2 10 5 3 5" xfId="55947"/>
    <cellStyle name="Total 2 10 5 4" xfId="55948"/>
    <cellStyle name="Total 2 10 5 4 2" xfId="55949"/>
    <cellStyle name="Total 2 10 5 5" xfId="55950"/>
    <cellStyle name="Total 2 10 5 5 2" xfId="55951"/>
    <cellStyle name="Total 2 10 5 6" xfId="55952"/>
    <cellStyle name="Total 2 10 5 7" xfId="55931"/>
    <cellStyle name="Total 2 10 5_PORTFOLIO" xfId="59910"/>
    <cellStyle name="Total 2 10 6" xfId="55953"/>
    <cellStyle name="Total 2 10 6 2" xfId="59911"/>
    <cellStyle name="Total 2 10 6 3" xfId="59912"/>
    <cellStyle name="Total 2 10 6_PORTFOLIO" xfId="59913"/>
    <cellStyle name="Total 2 10 7" xfId="55954"/>
    <cellStyle name="Total 2 10 7 2" xfId="55955"/>
    <cellStyle name="Total 2 10 7 2 2" xfId="55956"/>
    <cellStyle name="Total 2 10 7 3" xfId="55957"/>
    <cellStyle name="Total 2 10 7 3 2" xfId="55958"/>
    <cellStyle name="Total 2 10 7 4" xfId="55959"/>
    <cellStyle name="Total 2 10 7 4 2" xfId="55960"/>
    <cellStyle name="Total 2 10 7 5" xfId="55961"/>
    <cellStyle name="Total 2 10 8" xfId="55962"/>
    <cellStyle name="Total 2 10 8 2" xfId="55963"/>
    <cellStyle name="Total 2 10 8 2 2" xfId="55964"/>
    <cellStyle name="Total 2 10 8 3" xfId="55965"/>
    <cellStyle name="Total 2 10 8 3 2" xfId="55966"/>
    <cellStyle name="Total 2 10 8 4" xfId="55967"/>
    <cellStyle name="Total 2 10 8 4 2" xfId="55968"/>
    <cellStyle name="Total 2 10 8 5" xfId="55969"/>
    <cellStyle name="Total 2 10 9" xfId="55970"/>
    <cellStyle name="Total 2 10 9 2" xfId="55971"/>
    <cellStyle name="Total 2 10_PORTFOLIO" xfId="59914"/>
    <cellStyle name="Total 2 11" xfId="20823"/>
    <cellStyle name="Total 2 11 10" xfId="55972"/>
    <cellStyle name="Total 2 11 10 2" xfId="55973"/>
    <cellStyle name="Total 2 11 11" xfId="55974"/>
    <cellStyle name="Total 2 11 12" xfId="24130"/>
    <cellStyle name="Total 2 11 2" xfId="20824"/>
    <cellStyle name="Total 2 11 2 2" xfId="55976"/>
    <cellStyle name="Total 2 11 2 2 2" xfId="55977"/>
    <cellStyle name="Total 2 11 2 2 2 2" xfId="55978"/>
    <cellStyle name="Total 2 11 2 2 3" xfId="55979"/>
    <cellStyle name="Total 2 11 2 2 3 2" xfId="55980"/>
    <cellStyle name="Total 2 11 2 2 4" xfId="55981"/>
    <cellStyle name="Total 2 11 2 2 4 2" xfId="55982"/>
    <cellStyle name="Total 2 11 2 2 5" xfId="55983"/>
    <cellStyle name="Total 2 11 2 2_PORTFOLIO" xfId="59915"/>
    <cellStyle name="Total 2 11 2 3" xfId="55984"/>
    <cellStyle name="Total 2 11 2 3 2" xfId="55985"/>
    <cellStyle name="Total 2 11 2 3 2 2" xfId="55986"/>
    <cellStyle name="Total 2 11 2 3 3" xfId="55987"/>
    <cellStyle name="Total 2 11 2 3 3 2" xfId="55988"/>
    <cellStyle name="Total 2 11 2 3 4" xfId="55989"/>
    <cellStyle name="Total 2 11 2 3 4 2" xfId="55990"/>
    <cellStyle name="Total 2 11 2 3 5" xfId="55991"/>
    <cellStyle name="Total 2 11 2 3_PORTFOLIO" xfId="59916"/>
    <cellStyle name="Total 2 11 2 4" xfId="55992"/>
    <cellStyle name="Total 2 11 2 4 2" xfId="55993"/>
    <cellStyle name="Total 2 11 2 5" xfId="55994"/>
    <cellStyle name="Total 2 11 2 5 2" xfId="55995"/>
    <cellStyle name="Total 2 11 2 6" xfId="55996"/>
    <cellStyle name="Total 2 11 2 7" xfId="55975"/>
    <cellStyle name="Total 2 11 2_PORTFOLIO" xfId="59917"/>
    <cellStyle name="Total 2 11 3" xfId="20825"/>
    <cellStyle name="Total 2 11 3 2" xfId="55998"/>
    <cellStyle name="Total 2 11 3 2 2" xfId="55999"/>
    <cellStyle name="Total 2 11 3 2 2 2" xfId="56000"/>
    <cellStyle name="Total 2 11 3 2 3" xfId="56001"/>
    <cellStyle name="Total 2 11 3 2 3 2" xfId="56002"/>
    <cellStyle name="Total 2 11 3 2 4" xfId="56003"/>
    <cellStyle name="Total 2 11 3 2 4 2" xfId="56004"/>
    <cellStyle name="Total 2 11 3 2 5" xfId="56005"/>
    <cellStyle name="Total 2 11 3 2_PORTFOLIO" xfId="59918"/>
    <cellStyle name="Total 2 11 3 3" xfId="56006"/>
    <cellStyle name="Total 2 11 3 3 2" xfId="56007"/>
    <cellStyle name="Total 2 11 3 3 2 2" xfId="56008"/>
    <cellStyle name="Total 2 11 3 3 3" xfId="56009"/>
    <cellStyle name="Total 2 11 3 3 3 2" xfId="56010"/>
    <cellStyle name="Total 2 11 3 3 4" xfId="56011"/>
    <cellStyle name="Total 2 11 3 3 4 2" xfId="56012"/>
    <cellStyle name="Total 2 11 3 3 5" xfId="56013"/>
    <cellStyle name="Total 2 11 3 3_PORTFOLIO" xfId="59919"/>
    <cellStyle name="Total 2 11 3 4" xfId="56014"/>
    <cellStyle name="Total 2 11 3 4 2" xfId="56015"/>
    <cellStyle name="Total 2 11 3 5" xfId="56016"/>
    <cellStyle name="Total 2 11 3 5 2" xfId="56017"/>
    <cellStyle name="Total 2 11 3 6" xfId="56018"/>
    <cellStyle name="Total 2 11 3 7" xfId="55997"/>
    <cellStyle name="Total 2 11 3_PORTFOLIO" xfId="59920"/>
    <cellStyle name="Total 2 11 4" xfId="20826"/>
    <cellStyle name="Total 2 11 4 2" xfId="56020"/>
    <cellStyle name="Total 2 11 4 2 2" xfId="56021"/>
    <cellStyle name="Total 2 11 4 2 2 2" xfId="56022"/>
    <cellStyle name="Total 2 11 4 2 3" xfId="56023"/>
    <cellStyle name="Total 2 11 4 2 3 2" xfId="56024"/>
    <cellStyle name="Total 2 11 4 2 4" xfId="56025"/>
    <cellStyle name="Total 2 11 4 2 4 2" xfId="56026"/>
    <cellStyle name="Total 2 11 4 2 5" xfId="56027"/>
    <cellStyle name="Total 2 11 4 2_PORTFOLIO" xfId="59921"/>
    <cellStyle name="Total 2 11 4 3" xfId="56028"/>
    <cellStyle name="Total 2 11 4 3 2" xfId="56029"/>
    <cellStyle name="Total 2 11 4 3 2 2" xfId="56030"/>
    <cellStyle name="Total 2 11 4 3 3" xfId="56031"/>
    <cellStyle name="Total 2 11 4 3 3 2" xfId="56032"/>
    <cellStyle name="Total 2 11 4 3 4" xfId="56033"/>
    <cellStyle name="Total 2 11 4 3 4 2" xfId="56034"/>
    <cellStyle name="Total 2 11 4 3 5" xfId="56035"/>
    <cellStyle name="Total 2 11 4 3_PORTFOLIO" xfId="59922"/>
    <cellStyle name="Total 2 11 4 4" xfId="56036"/>
    <cellStyle name="Total 2 11 4 4 2" xfId="56037"/>
    <cellStyle name="Total 2 11 4 5" xfId="56038"/>
    <cellStyle name="Total 2 11 4 5 2" xfId="56039"/>
    <cellStyle name="Total 2 11 4 6" xfId="56040"/>
    <cellStyle name="Total 2 11 4 7" xfId="56019"/>
    <cellStyle name="Total 2 11 4_PORTFOLIO" xfId="59923"/>
    <cellStyle name="Total 2 11 5" xfId="20827"/>
    <cellStyle name="Total 2 11 5 2" xfId="56042"/>
    <cellStyle name="Total 2 11 5 2 2" xfId="56043"/>
    <cellStyle name="Total 2 11 5 2 2 2" xfId="56044"/>
    <cellStyle name="Total 2 11 5 2 3" xfId="56045"/>
    <cellStyle name="Total 2 11 5 2 3 2" xfId="56046"/>
    <cellStyle name="Total 2 11 5 2 4" xfId="56047"/>
    <cellStyle name="Total 2 11 5 2 4 2" xfId="56048"/>
    <cellStyle name="Total 2 11 5 2 5" xfId="56049"/>
    <cellStyle name="Total 2 11 5 3" xfId="56050"/>
    <cellStyle name="Total 2 11 5 3 2" xfId="56051"/>
    <cellStyle name="Total 2 11 5 3 2 2" xfId="56052"/>
    <cellStyle name="Total 2 11 5 3 3" xfId="56053"/>
    <cellStyle name="Total 2 11 5 3 3 2" xfId="56054"/>
    <cellStyle name="Total 2 11 5 3 4" xfId="56055"/>
    <cellStyle name="Total 2 11 5 3 4 2" xfId="56056"/>
    <cellStyle name="Total 2 11 5 3 5" xfId="56057"/>
    <cellStyle name="Total 2 11 5 4" xfId="56058"/>
    <cellStyle name="Total 2 11 5 4 2" xfId="56059"/>
    <cellStyle name="Total 2 11 5 5" xfId="56060"/>
    <cellStyle name="Total 2 11 5 5 2" xfId="56061"/>
    <cellStyle name="Total 2 11 5 6" xfId="56062"/>
    <cellStyle name="Total 2 11 5 7" xfId="56041"/>
    <cellStyle name="Total 2 11 5_PORTFOLIO" xfId="59924"/>
    <cellStyle name="Total 2 11 6" xfId="56063"/>
    <cellStyle name="Total 2 11 6 2" xfId="56064"/>
    <cellStyle name="Total 2 11 6 2 2" xfId="56065"/>
    <cellStyle name="Total 2 11 6 2 2 2" xfId="56066"/>
    <cellStyle name="Total 2 11 6 2 3" xfId="56067"/>
    <cellStyle name="Total 2 11 6 2 3 2" xfId="56068"/>
    <cellStyle name="Total 2 11 6 2 4" xfId="56069"/>
    <cellStyle name="Total 2 11 6 2 4 2" xfId="56070"/>
    <cellStyle name="Total 2 11 6 2 5" xfId="56071"/>
    <cellStyle name="Total 2 11 6 3" xfId="56072"/>
    <cellStyle name="Total 2 11 6 3 2" xfId="56073"/>
    <cellStyle name="Total 2 11 6 3 2 2" xfId="56074"/>
    <cellStyle name="Total 2 11 6 3 3" xfId="56075"/>
    <cellStyle name="Total 2 11 6 3 3 2" xfId="56076"/>
    <cellStyle name="Total 2 11 6 3 4" xfId="56077"/>
    <cellStyle name="Total 2 11 6 3 4 2" xfId="56078"/>
    <cellStyle name="Total 2 11 6 3 5" xfId="56079"/>
    <cellStyle name="Total 2 11 6 4" xfId="56080"/>
    <cellStyle name="Total 2 11 6 4 2" xfId="56081"/>
    <cellStyle name="Total 2 11 6_PORTFOLIO" xfId="59925"/>
    <cellStyle name="Total 2 11 7" xfId="56082"/>
    <cellStyle name="Total 2 11 7 2" xfId="56083"/>
    <cellStyle name="Total 2 11 7 2 2" xfId="56084"/>
    <cellStyle name="Total 2 11 7 3" xfId="56085"/>
    <cellStyle name="Total 2 11 7 3 2" xfId="56086"/>
    <cellStyle name="Total 2 11 7 4" xfId="56087"/>
    <cellStyle name="Total 2 11 7 4 2" xfId="56088"/>
    <cellStyle name="Total 2 11 7 5" xfId="56089"/>
    <cellStyle name="Total 2 11 8" xfId="56090"/>
    <cellStyle name="Total 2 11 8 2" xfId="56091"/>
    <cellStyle name="Total 2 11 8 2 2" xfId="56092"/>
    <cellStyle name="Total 2 11 8 3" xfId="56093"/>
    <cellStyle name="Total 2 11 8 3 2" xfId="56094"/>
    <cellStyle name="Total 2 11 8 4" xfId="56095"/>
    <cellStyle name="Total 2 11 8 4 2" xfId="56096"/>
    <cellStyle name="Total 2 11 8 5" xfId="56097"/>
    <cellStyle name="Total 2 11 9" xfId="56098"/>
    <cellStyle name="Total 2 11 9 2" xfId="56099"/>
    <cellStyle name="Total 2 11_PORTFOLIO" xfId="59926"/>
    <cellStyle name="Total 2 12" xfId="20828"/>
    <cellStyle name="Total 2 12 10" xfId="56100"/>
    <cellStyle name="Total 2 12 10 2" xfId="56101"/>
    <cellStyle name="Total 2 12 11" xfId="56102"/>
    <cellStyle name="Total 2 12 12" xfId="25730"/>
    <cellStyle name="Total 2 12 2" xfId="20829"/>
    <cellStyle name="Total 2 12 2 2" xfId="56104"/>
    <cellStyle name="Total 2 12 2 2 2" xfId="56105"/>
    <cellStyle name="Total 2 12 2 2 2 2" xfId="56106"/>
    <cellStyle name="Total 2 12 2 2 3" xfId="56107"/>
    <cellStyle name="Total 2 12 2 2 3 2" xfId="56108"/>
    <cellStyle name="Total 2 12 2 2 4" xfId="56109"/>
    <cellStyle name="Total 2 12 2 2 4 2" xfId="56110"/>
    <cellStyle name="Total 2 12 2 2 5" xfId="56111"/>
    <cellStyle name="Total 2 12 2 2_PORTFOLIO" xfId="59927"/>
    <cellStyle name="Total 2 12 2 3" xfId="56112"/>
    <cellStyle name="Total 2 12 2 3 2" xfId="56113"/>
    <cellStyle name="Total 2 12 2 3 2 2" xfId="56114"/>
    <cellStyle name="Total 2 12 2 3 3" xfId="56115"/>
    <cellStyle name="Total 2 12 2 3 3 2" xfId="56116"/>
    <cellStyle name="Total 2 12 2 3 4" xfId="56117"/>
    <cellStyle name="Total 2 12 2 3 4 2" xfId="56118"/>
    <cellStyle name="Total 2 12 2 3 5" xfId="56119"/>
    <cellStyle name="Total 2 12 2 3_PORTFOLIO" xfId="59928"/>
    <cellStyle name="Total 2 12 2 4" xfId="56120"/>
    <cellStyle name="Total 2 12 2 4 2" xfId="56121"/>
    <cellStyle name="Total 2 12 2 5" xfId="56122"/>
    <cellStyle name="Total 2 12 2 5 2" xfId="56123"/>
    <cellStyle name="Total 2 12 2 6" xfId="56124"/>
    <cellStyle name="Total 2 12 2 7" xfId="56103"/>
    <cellStyle name="Total 2 12 2_PORTFOLIO" xfId="59929"/>
    <cellStyle name="Total 2 12 3" xfId="20830"/>
    <cellStyle name="Total 2 12 3 2" xfId="56126"/>
    <cellStyle name="Total 2 12 3 2 2" xfId="56127"/>
    <cellStyle name="Total 2 12 3 2 2 2" xfId="56128"/>
    <cellStyle name="Total 2 12 3 2 3" xfId="56129"/>
    <cellStyle name="Total 2 12 3 2 3 2" xfId="56130"/>
    <cellStyle name="Total 2 12 3 2 4" xfId="56131"/>
    <cellStyle name="Total 2 12 3 2 4 2" xfId="56132"/>
    <cellStyle name="Total 2 12 3 2 5" xfId="56133"/>
    <cellStyle name="Total 2 12 3 2_PORTFOLIO" xfId="59930"/>
    <cellStyle name="Total 2 12 3 3" xfId="56134"/>
    <cellStyle name="Total 2 12 3 3 2" xfId="56135"/>
    <cellStyle name="Total 2 12 3 3 2 2" xfId="56136"/>
    <cellStyle name="Total 2 12 3 3 3" xfId="56137"/>
    <cellStyle name="Total 2 12 3 3 3 2" xfId="56138"/>
    <cellStyle name="Total 2 12 3 3 4" xfId="56139"/>
    <cellStyle name="Total 2 12 3 3 4 2" xfId="56140"/>
    <cellStyle name="Total 2 12 3 3 5" xfId="56141"/>
    <cellStyle name="Total 2 12 3 3_PORTFOLIO" xfId="59931"/>
    <cellStyle name="Total 2 12 3 4" xfId="56142"/>
    <cellStyle name="Total 2 12 3 4 2" xfId="56143"/>
    <cellStyle name="Total 2 12 3 5" xfId="56144"/>
    <cellStyle name="Total 2 12 3 5 2" xfId="56145"/>
    <cellStyle name="Total 2 12 3 6" xfId="56146"/>
    <cellStyle name="Total 2 12 3 7" xfId="56125"/>
    <cellStyle name="Total 2 12 3_PORTFOLIO" xfId="59932"/>
    <cellStyle name="Total 2 12 4" xfId="20831"/>
    <cellStyle name="Total 2 12 4 2" xfId="56148"/>
    <cellStyle name="Total 2 12 4 2 2" xfId="56149"/>
    <cellStyle name="Total 2 12 4 2 2 2" xfId="56150"/>
    <cellStyle name="Total 2 12 4 2 3" xfId="56151"/>
    <cellStyle name="Total 2 12 4 2 3 2" xfId="56152"/>
    <cellStyle name="Total 2 12 4 2 4" xfId="56153"/>
    <cellStyle name="Total 2 12 4 2 4 2" xfId="56154"/>
    <cellStyle name="Total 2 12 4 2 5" xfId="56155"/>
    <cellStyle name="Total 2 12 4 2_PORTFOLIO" xfId="59933"/>
    <cellStyle name="Total 2 12 4 3" xfId="56156"/>
    <cellStyle name="Total 2 12 4 3 2" xfId="56157"/>
    <cellStyle name="Total 2 12 4 3 2 2" xfId="56158"/>
    <cellStyle name="Total 2 12 4 3 3" xfId="56159"/>
    <cellStyle name="Total 2 12 4 3 3 2" xfId="56160"/>
    <cellStyle name="Total 2 12 4 3 4" xfId="56161"/>
    <cellStyle name="Total 2 12 4 3 4 2" xfId="56162"/>
    <cellStyle name="Total 2 12 4 3 5" xfId="56163"/>
    <cellStyle name="Total 2 12 4 3_PORTFOLIO" xfId="59934"/>
    <cellStyle name="Total 2 12 4 4" xfId="56164"/>
    <cellStyle name="Total 2 12 4 4 2" xfId="56165"/>
    <cellStyle name="Total 2 12 4 5" xfId="56166"/>
    <cellStyle name="Total 2 12 4 5 2" xfId="56167"/>
    <cellStyle name="Total 2 12 4 6" xfId="56168"/>
    <cellStyle name="Total 2 12 4 7" xfId="56147"/>
    <cellStyle name="Total 2 12 4_PORTFOLIO" xfId="59935"/>
    <cellStyle name="Total 2 12 5" xfId="20832"/>
    <cellStyle name="Total 2 12 5 2" xfId="56170"/>
    <cellStyle name="Total 2 12 5 2 2" xfId="56171"/>
    <cellStyle name="Total 2 12 5 2 2 2" xfId="56172"/>
    <cellStyle name="Total 2 12 5 2 3" xfId="56173"/>
    <cellStyle name="Total 2 12 5 2 3 2" xfId="56174"/>
    <cellStyle name="Total 2 12 5 2 4" xfId="56175"/>
    <cellStyle name="Total 2 12 5 2 4 2" xfId="56176"/>
    <cellStyle name="Total 2 12 5 2 5" xfId="56177"/>
    <cellStyle name="Total 2 12 5 3" xfId="56178"/>
    <cellStyle name="Total 2 12 5 3 2" xfId="56179"/>
    <cellStyle name="Total 2 12 5 3 2 2" xfId="56180"/>
    <cellStyle name="Total 2 12 5 3 3" xfId="56181"/>
    <cellStyle name="Total 2 12 5 3 3 2" xfId="56182"/>
    <cellStyle name="Total 2 12 5 3 4" xfId="56183"/>
    <cellStyle name="Total 2 12 5 3 4 2" xfId="56184"/>
    <cellStyle name="Total 2 12 5 3 5" xfId="56185"/>
    <cellStyle name="Total 2 12 5 4" xfId="56186"/>
    <cellStyle name="Total 2 12 5 4 2" xfId="56187"/>
    <cellStyle name="Total 2 12 5 5" xfId="56188"/>
    <cellStyle name="Total 2 12 5 5 2" xfId="56189"/>
    <cellStyle name="Total 2 12 5 6" xfId="56190"/>
    <cellStyle name="Total 2 12 5 7" xfId="56169"/>
    <cellStyle name="Total 2 12 5_PORTFOLIO" xfId="59936"/>
    <cellStyle name="Total 2 12 6" xfId="56191"/>
    <cellStyle name="Total 2 12 6 2" xfId="56192"/>
    <cellStyle name="Total 2 12 6 2 2" xfId="56193"/>
    <cellStyle name="Total 2 12 6 2 2 2" xfId="56194"/>
    <cellStyle name="Total 2 12 6 2 3" xfId="56195"/>
    <cellStyle name="Total 2 12 6 2 3 2" xfId="56196"/>
    <cellStyle name="Total 2 12 6 2 4" xfId="56197"/>
    <cellStyle name="Total 2 12 6 2 4 2" xfId="56198"/>
    <cellStyle name="Total 2 12 6 2 5" xfId="56199"/>
    <cellStyle name="Total 2 12 6 3" xfId="56200"/>
    <cellStyle name="Total 2 12 6 3 2" xfId="56201"/>
    <cellStyle name="Total 2 12 6 3 2 2" xfId="56202"/>
    <cellStyle name="Total 2 12 6 3 3" xfId="56203"/>
    <cellStyle name="Total 2 12 6 3 3 2" xfId="56204"/>
    <cellStyle name="Total 2 12 6 3 4" xfId="56205"/>
    <cellStyle name="Total 2 12 6 3 4 2" xfId="56206"/>
    <cellStyle name="Total 2 12 6 3 5" xfId="56207"/>
    <cellStyle name="Total 2 12 6 4" xfId="56208"/>
    <cellStyle name="Total 2 12 6 4 2" xfId="56209"/>
    <cellStyle name="Total 2 12 6_PORTFOLIO" xfId="59937"/>
    <cellStyle name="Total 2 12 7" xfId="56210"/>
    <cellStyle name="Total 2 12 7 2" xfId="56211"/>
    <cellStyle name="Total 2 12 7 2 2" xfId="56212"/>
    <cellStyle name="Total 2 12 7 3" xfId="56213"/>
    <cellStyle name="Total 2 12 7 3 2" xfId="56214"/>
    <cellStyle name="Total 2 12 7 4" xfId="56215"/>
    <cellStyle name="Total 2 12 7 4 2" xfId="56216"/>
    <cellStyle name="Total 2 12 7 5" xfId="56217"/>
    <cellStyle name="Total 2 12 8" xfId="56218"/>
    <cellStyle name="Total 2 12 8 2" xfId="56219"/>
    <cellStyle name="Total 2 12 8 2 2" xfId="56220"/>
    <cellStyle name="Total 2 12 8 3" xfId="56221"/>
    <cellStyle name="Total 2 12 8 3 2" xfId="56222"/>
    <cellStyle name="Total 2 12 8 4" xfId="56223"/>
    <cellStyle name="Total 2 12 8 4 2" xfId="56224"/>
    <cellStyle name="Total 2 12 8 5" xfId="56225"/>
    <cellStyle name="Total 2 12 9" xfId="56226"/>
    <cellStyle name="Total 2 12 9 2" xfId="56227"/>
    <cellStyle name="Total 2 12_PORTFOLIO" xfId="59938"/>
    <cellStyle name="Total 2 13" xfId="20833"/>
    <cellStyle name="Total 2 13 10" xfId="56228"/>
    <cellStyle name="Total 2 13 2" xfId="20834"/>
    <cellStyle name="Total 2 13 2 2" xfId="56230"/>
    <cellStyle name="Total 2 13 2 2 2" xfId="56231"/>
    <cellStyle name="Total 2 13 2 2 2 2" xfId="56232"/>
    <cellStyle name="Total 2 13 2 2 3" xfId="56233"/>
    <cellStyle name="Total 2 13 2 2 3 2" xfId="56234"/>
    <cellStyle name="Total 2 13 2 2 4" xfId="56235"/>
    <cellStyle name="Total 2 13 2 2 4 2" xfId="56236"/>
    <cellStyle name="Total 2 13 2 2 5" xfId="56237"/>
    <cellStyle name="Total 2 13 2 2_PORTFOLIO" xfId="59939"/>
    <cellStyle name="Total 2 13 2 3" xfId="56238"/>
    <cellStyle name="Total 2 13 2 3 2" xfId="56239"/>
    <cellStyle name="Total 2 13 2 3 2 2" xfId="56240"/>
    <cellStyle name="Total 2 13 2 3 3" xfId="56241"/>
    <cellStyle name="Total 2 13 2 3 3 2" xfId="56242"/>
    <cellStyle name="Total 2 13 2 3 4" xfId="56243"/>
    <cellStyle name="Total 2 13 2 3 4 2" xfId="56244"/>
    <cellStyle name="Total 2 13 2 3 5" xfId="56245"/>
    <cellStyle name="Total 2 13 2 3_PORTFOLIO" xfId="59940"/>
    <cellStyle name="Total 2 13 2 4" xfId="56246"/>
    <cellStyle name="Total 2 13 2 4 2" xfId="56247"/>
    <cellStyle name="Total 2 13 2 5" xfId="56248"/>
    <cellStyle name="Total 2 13 2 5 2" xfId="56249"/>
    <cellStyle name="Total 2 13 2 6" xfId="56250"/>
    <cellStyle name="Total 2 13 2 7" xfId="56229"/>
    <cellStyle name="Total 2 13 2_PORTFOLIO" xfId="59941"/>
    <cellStyle name="Total 2 13 3" xfId="20835"/>
    <cellStyle name="Total 2 13 3 2" xfId="56252"/>
    <cellStyle name="Total 2 13 3 2 2" xfId="56253"/>
    <cellStyle name="Total 2 13 3 2 2 2" xfId="56254"/>
    <cellStyle name="Total 2 13 3 2 3" xfId="56255"/>
    <cellStyle name="Total 2 13 3 2 3 2" xfId="56256"/>
    <cellStyle name="Total 2 13 3 2 4" xfId="56257"/>
    <cellStyle name="Total 2 13 3 2 4 2" xfId="56258"/>
    <cellStyle name="Total 2 13 3 2 5" xfId="56259"/>
    <cellStyle name="Total 2 13 3 2_PORTFOLIO" xfId="59942"/>
    <cellStyle name="Total 2 13 3 3" xfId="56260"/>
    <cellStyle name="Total 2 13 3 3 2" xfId="56261"/>
    <cellStyle name="Total 2 13 3 3 2 2" xfId="56262"/>
    <cellStyle name="Total 2 13 3 3 3" xfId="56263"/>
    <cellStyle name="Total 2 13 3 3 3 2" xfId="56264"/>
    <cellStyle name="Total 2 13 3 3 4" xfId="56265"/>
    <cellStyle name="Total 2 13 3 3 4 2" xfId="56266"/>
    <cellStyle name="Total 2 13 3 3 5" xfId="56267"/>
    <cellStyle name="Total 2 13 3 3_PORTFOLIO" xfId="59943"/>
    <cellStyle name="Total 2 13 3 4" xfId="56268"/>
    <cellStyle name="Total 2 13 3 4 2" xfId="56269"/>
    <cellStyle name="Total 2 13 3 5" xfId="56270"/>
    <cellStyle name="Total 2 13 3 5 2" xfId="56271"/>
    <cellStyle name="Total 2 13 3 6" xfId="56272"/>
    <cellStyle name="Total 2 13 3 7" xfId="56251"/>
    <cellStyle name="Total 2 13 3_PORTFOLIO" xfId="59944"/>
    <cellStyle name="Total 2 13 4" xfId="20836"/>
    <cellStyle name="Total 2 13 4 2" xfId="56274"/>
    <cellStyle name="Total 2 13 4 2 2" xfId="56275"/>
    <cellStyle name="Total 2 13 4 2 2 2" xfId="56276"/>
    <cellStyle name="Total 2 13 4 2 3" xfId="56277"/>
    <cellStyle name="Total 2 13 4 2 3 2" xfId="56278"/>
    <cellStyle name="Total 2 13 4 2 4" xfId="56279"/>
    <cellStyle name="Total 2 13 4 2 4 2" xfId="56280"/>
    <cellStyle name="Total 2 13 4 2 5" xfId="56281"/>
    <cellStyle name="Total 2 13 4 2_PORTFOLIO" xfId="59945"/>
    <cellStyle name="Total 2 13 4 3" xfId="56282"/>
    <cellStyle name="Total 2 13 4 3 2" xfId="56283"/>
    <cellStyle name="Total 2 13 4 3 2 2" xfId="56284"/>
    <cellStyle name="Total 2 13 4 3 3" xfId="56285"/>
    <cellStyle name="Total 2 13 4 3 3 2" xfId="56286"/>
    <cellStyle name="Total 2 13 4 3 4" xfId="56287"/>
    <cellStyle name="Total 2 13 4 3 4 2" xfId="56288"/>
    <cellStyle name="Total 2 13 4 3 5" xfId="56289"/>
    <cellStyle name="Total 2 13 4 3_PORTFOLIO" xfId="59946"/>
    <cellStyle name="Total 2 13 4 4" xfId="56290"/>
    <cellStyle name="Total 2 13 4 4 2" xfId="56291"/>
    <cellStyle name="Total 2 13 4 5" xfId="56292"/>
    <cellStyle name="Total 2 13 4 5 2" xfId="56293"/>
    <cellStyle name="Total 2 13 4 6" xfId="56294"/>
    <cellStyle name="Total 2 13 4 7" xfId="56273"/>
    <cellStyle name="Total 2 13 4_PORTFOLIO" xfId="59947"/>
    <cellStyle name="Total 2 13 5" xfId="56295"/>
    <cellStyle name="Total 2 13 5 2" xfId="56296"/>
    <cellStyle name="Total 2 13 5 2 2" xfId="56297"/>
    <cellStyle name="Total 2 13 5 3" xfId="56298"/>
    <cellStyle name="Total 2 13 5 3 2" xfId="56299"/>
    <cellStyle name="Total 2 13 5 4" xfId="56300"/>
    <cellStyle name="Total 2 13 5 4 2" xfId="56301"/>
    <cellStyle name="Total 2 13 5 5" xfId="56302"/>
    <cellStyle name="Total 2 13 5_PORTFOLIO" xfId="59948"/>
    <cellStyle name="Total 2 13 6" xfId="56303"/>
    <cellStyle name="Total 2 13 6 2" xfId="56304"/>
    <cellStyle name="Total 2 13 6 2 2" xfId="56305"/>
    <cellStyle name="Total 2 13 6 3" xfId="56306"/>
    <cellStyle name="Total 2 13 6 3 2" xfId="56307"/>
    <cellStyle name="Total 2 13 6 4" xfId="56308"/>
    <cellStyle name="Total 2 13 6 4 2" xfId="56309"/>
    <cellStyle name="Total 2 13 6 5" xfId="56310"/>
    <cellStyle name="Total 2 13 6_PORTFOLIO" xfId="59949"/>
    <cellStyle name="Total 2 13 7" xfId="56311"/>
    <cellStyle name="Total 2 13 7 2" xfId="56312"/>
    <cellStyle name="Total 2 13 8" xfId="56313"/>
    <cellStyle name="Total 2 13 8 2" xfId="56314"/>
    <cellStyle name="Total 2 13 9" xfId="56315"/>
    <cellStyle name="Total 2 13_PORTFOLIO" xfId="59950"/>
    <cellStyle name="Total 2 14" xfId="20837"/>
    <cellStyle name="Total 2 14 2" xfId="56317"/>
    <cellStyle name="Total 2 14 2 2" xfId="56318"/>
    <cellStyle name="Total 2 14 2 2 2" xfId="56319"/>
    <cellStyle name="Total 2 14 2 3" xfId="56320"/>
    <cellStyle name="Total 2 14 2 3 2" xfId="56321"/>
    <cellStyle name="Total 2 14 2 4" xfId="56322"/>
    <cellStyle name="Total 2 14 2 4 2" xfId="56323"/>
    <cellStyle name="Total 2 14 2 5" xfId="56324"/>
    <cellStyle name="Total 2 14 2_PORTFOLIO" xfId="59951"/>
    <cellStyle name="Total 2 14 3" xfId="56325"/>
    <cellStyle name="Total 2 14 3 2" xfId="56326"/>
    <cellStyle name="Total 2 14 3 2 2" xfId="56327"/>
    <cellStyle name="Total 2 14 3 3" xfId="56328"/>
    <cellStyle name="Total 2 14 3 3 2" xfId="56329"/>
    <cellStyle name="Total 2 14 3 4" xfId="56330"/>
    <cellStyle name="Total 2 14 3 4 2" xfId="56331"/>
    <cellStyle name="Total 2 14 3 5" xfId="56332"/>
    <cellStyle name="Total 2 14 3_PORTFOLIO" xfId="59952"/>
    <cellStyle name="Total 2 14 4" xfId="56333"/>
    <cellStyle name="Total 2 14 4 2" xfId="56334"/>
    <cellStyle name="Total 2 14 5" xfId="56335"/>
    <cellStyle name="Total 2 14 5 2" xfId="56336"/>
    <cellStyle name="Total 2 14 6" xfId="56337"/>
    <cellStyle name="Total 2 14 7" xfId="56316"/>
    <cellStyle name="Total 2 14_PORTFOLIO" xfId="59953"/>
    <cellStyle name="Total 2 15" xfId="20838"/>
    <cellStyle name="Total 2 15 2" xfId="56339"/>
    <cellStyle name="Total 2 15 2 2" xfId="56340"/>
    <cellStyle name="Total 2 15 2 2 2" xfId="56341"/>
    <cellStyle name="Total 2 15 2 3" xfId="56342"/>
    <cellStyle name="Total 2 15 2 3 2" xfId="56343"/>
    <cellStyle name="Total 2 15 2 4" xfId="56344"/>
    <cellStyle name="Total 2 15 2 4 2" xfId="56345"/>
    <cellStyle name="Total 2 15 2 5" xfId="56346"/>
    <cellStyle name="Total 2 15 2_PORTFOLIO" xfId="59954"/>
    <cellStyle name="Total 2 15 3" xfId="56347"/>
    <cellStyle name="Total 2 15 3 2" xfId="56348"/>
    <cellStyle name="Total 2 15 3 2 2" xfId="56349"/>
    <cellStyle name="Total 2 15 3 3" xfId="56350"/>
    <cellStyle name="Total 2 15 3 3 2" xfId="56351"/>
    <cellStyle name="Total 2 15 3 4" xfId="56352"/>
    <cellStyle name="Total 2 15 3 4 2" xfId="56353"/>
    <cellStyle name="Total 2 15 3 5" xfId="56354"/>
    <cellStyle name="Total 2 15 3_PORTFOLIO" xfId="59955"/>
    <cellStyle name="Total 2 15 4" xfId="56355"/>
    <cellStyle name="Total 2 15 4 2" xfId="56356"/>
    <cellStyle name="Total 2 15 5" xfId="56357"/>
    <cellStyle name="Total 2 15 5 2" xfId="56358"/>
    <cellStyle name="Total 2 15 6" xfId="56359"/>
    <cellStyle name="Total 2 15 7" xfId="56338"/>
    <cellStyle name="Total 2 15_PORTFOLIO" xfId="59956"/>
    <cellStyle name="Total 2 16" xfId="20839"/>
    <cellStyle name="Total 2 16 2" xfId="56361"/>
    <cellStyle name="Total 2 16 2 2" xfId="56362"/>
    <cellStyle name="Total 2 16 2 2 2" xfId="56363"/>
    <cellStyle name="Total 2 16 2 3" xfId="56364"/>
    <cellStyle name="Total 2 16 2 3 2" xfId="56365"/>
    <cellStyle name="Total 2 16 2 4" xfId="56366"/>
    <cellStyle name="Total 2 16 2 4 2" xfId="56367"/>
    <cellStyle name="Total 2 16 2 5" xfId="56368"/>
    <cellStyle name="Total 2 16 2_PORTFOLIO" xfId="59957"/>
    <cellStyle name="Total 2 16 3" xfId="56369"/>
    <cellStyle name="Total 2 16 3 2" xfId="56370"/>
    <cellStyle name="Total 2 16 3 2 2" xfId="56371"/>
    <cellStyle name="Total 2 16 3 3" xfId="56372"/>
    <cellStyle name="Total 2 16 3 3 2" xfId="56373"/>
    <cellStyle name="Total 2 16 3 4" xfId="56374"/>
    <cellStyle name="Total 2 16 3 4 2" xfId="56375"/>
    <cellStyle name="Total 2 16 3 5" xfId="56376"/>
    <cellStyle name="Total 2 16 3_PORTFOLIO" xfId="59958"/>
    <cellStyle name="Total 2 16 4" xfId="56377"/>
    <cellStyle name="Total 2 16 4 2" xfId="56378"/>
    <cellStyle name="Total 2 16 5" xfId="56379"/>
    <cellStyle name="Total 2 16 5 2" xfId="56380"/>
    <cellStyle name="Total 2 16 6" xfId="56381"/>
    <cellStyle name="Total 2 16 7" xfId="56360"/>
    <cellStyle name="Total 2 16_PORTFOLIO" xfId="59959"/>
    <cellStyle name="Total 2 17" xfId="22535"/>
    <cellStyle name="Total 2 17 2" xfId="56383"/>
    <cellStyle name="Total 2 17 2 2" xfId="56384"/>
    <cellStyle name="Total 2 17 2 2 2" xfId="56385"/>
    <cellStyle name="Total 2 17 2 3" xfId="56386"/>
    <cellStyle name="Total 2 17 2 3 2" xfId="56387"/>
    <cellStyle name="Total 2 17 2 4" xfId="56388"/>
    <cellStyle name="Total 2 17 2 4 2" xfId="56389"/>
    <cellStyle name="Total 2 17 2 5" xfId="56390"/>
    <cellStyle name="Total 2 17 3" xfId="56391"/>
    <cellStyle name="Total 2 17 3 2" xfId="56392"/>
    <cellStyle name="Total 2 17 3 2 2" xfId="56393"/>
    <cellStyle name="Total 2 17 3 3" xfId="56394"/>
    <cellStyle name="Total 2 17 3 3 2" xfId="56395"/>
    <cellStyle name="Total 2 17 3 4" xfId="56396"/>
    <cellStyle name="Total 2 17 3 4 2" xfId="56397"/>
    <cellStyle name="Total 2 17 3 5" xfId="56398"/>
    <cellStyle name="Total 2 17 4" xfId="56399"/>
    <cellStyle name="Total 2 17 4 2" xfId="56400"/>
    <cellStyle name="Total 2 17 5" xfId="56401"/>
    <cellStyle name="Total 2 17 5 2" xfId="56402"/>
    <cellStyle name="Total 2 17 6" xfId="56403"/>
    <cellStyle name="Total 2 17 7" xfId="56382"/>
    <cellStyle name="Total 2 17_PORTFOLIO" xfId="59960"/>
    <cellStyle name="Total 2 18" xfId="22536"/>
    <cellStyle name="Total 2 18 2" xfId="56405"/>
    <cellStyle name="Total 2 18 2 2" xfId="56406"/>
    <cellStyle name="Total 2 18 2 2 2" xfId="56407"/>
    <cellStyle name="Total 2 18 2 3" xfId="56408"/>
    <cellStyle name="Total 2 18 2 3 2" xfId="56409"/>
    <cellStyle name="Total 2 18 2 4" xfId="56410"/>
    <cellStyle name="Total 2 18 2 4 2" xfId="56411"/>
    <cellStyle name="Total 2 18 2 5" xfId="56412"/>
    <cellStyle name="Total 2 18 3" xfId="56413"/>
    <cellStyle name="Total 2 18 3 2" xfId="56414"/>
    <cellStyle name="Total 2 18 3 2 2" xfId="56415"/>
    <cellStyle name="Total 2 18 3 3" xfId="56416"/>
    <cellStyle name="Total 2 18 3 3 2" xfId="56417"/>
    <cellStyle name="Total 2 18 3 4" xfId="56418"/>
    <cellStyle name="Total 2 18 3 4 2" xfId="56419"/>
    <cellStyle name="Total 2 18 3 5" xfId="56420"/>
    <cellStyle name="Total 2 18 4" xfId="56421"/>
    <cellStyle name="Total 2 18 4 2" xfId="56422"/>
    <cellStyle name="Total 2 18 5" xfId="56404"/>
    <cellStyle name="Total 2 18_PORTFOLIO" xfId="59961"/>
    <cellStyle name="Total 2 19" xfId="22537"/>
    <cellStyle name="Total 2 19 2" xfId="56423"/>
    <cellStyle name="Total 2 19 2 2" xfId="56424"/>
    <cellStyle name="Total 2 19 3" xfId="56425"/>
    <cellStyle name="Total 2 19 3 2" xfId="56426"/>
    <cellStyle name="Total 2 19 4" xfId="56427"/>
    <cellStyle name="Total 2 19 4 2" xfId="56428"/>
    <cellStyle name="Total 2 19 5" xfId="56429"/>
    <cellStyle name="Total 2 2" xfId="20840"/>
    <cellStyle name="Total 2 2 10" xfId="56430"/>
    <cellStyle name="Total 2 2 10 2" xfId="59962"/>
    <cellStyle name="Total 2 2 10 3" xfId="59963"/>
    <cellStyle name="Total 2 2 10_PORTFOLIO" xfId="59964"/>
    <cellStyle name="Total 2 2 11" xfId="56431"/>
    <cellStyle name="Total 2 2 11 2" xfId="56432"/>
    <cellStyle name="Total 2 2 11 2 2" xfId="56433"/>
    <cellStyle name="Total 2 2 11 3" xfId="56434"/>
    <cellStyle name="Total 2 2 11 3 2" xfId="56435"/>
    <cellStyle name="Total 2 2 11 4" xfId="56436"/>
    <cellStyle name="Total 2 2 11 4 2" xfId="56437"/>
    <cellStyle name="Total 2 2 11 5" xfId="56438"/>
    <cellStyle name="Total 2 2 12" xfId="56439"/>
    <cellStyle name="Total 2 2 12 2" xfId="56440"/>
    <cellStyle name="Total 2 2 12 2 2" xfId="56441"/>
    <cellStyle name="Total 2 2 12 3" xfId="56442"/>
    <cellStyle name="Total 2 2 12 3 2" xfId="56443"/>
    <cellStyle name="Total 2 2 12 4" xfId="56444"/>
    <cellStyle name="Total 2 2 12 4 2" xfId="56445"/>
    <cellStyle name="Total 2 2 12 5" xfId="56446"/>
    <cellStyle name="Total 2 2 13" xfId="56447"/>
    <cellStyle name="Total 2 2 13 2" xfId="56448"/>
    <cellStyle name="Total 2 2 14" xfId="56449"/>
    <cellStyle name="Total 2 2 14 2" xfId="56450"/>
    <cellStyle name="Total 2 2 15" xfId="56451"/>
    <cellStyle name="Total 2 2 16" xfId="23244"/>
    <cellStyle name="Total 2 2 2" xfId="20841"/>
    <cellStyle name="Total 2 2 2 10" xfId="56452"/>
    <cellStyle name="Total 2 2 2 10 2" xfId="56453"/>
    <cellStyle name="Total 2 2 2 11" xfId="56454"/>
    <cellStyle name="Total 2 2 2 12" xfId="24052"/>
    <cellStyle name="Total 2 2 2 2" xfId="20842"/>
    <cellStyle name="Total 2 2 2 2 2" xfId="56456"/>
    <cellStyle name="Total 2 2 2 2 2 2" xfId="56457"/>
    <cellStyle name="Total 2 2 2 2 2 2 2" xfId="56458"/>
    <cellStyle name="Total 2 2 2 2 2 3" xfId="56459"/>
    <cellStyle name="Total 2 2 2 2 2 3 2" xfId="56460"/>
    <cellStyle name="Total 2 2 2 2 2 4" xfId="56461"/>
    <cellStyle name="Total 2 2 2 2 2 4 2" xfId="56462"/>
    <cellStyle name="Total 2 2 2 2 2 5" xfId="56463"/>
    <cellStyle name="Total 2 2 2 2 2_PORTFOLIO" xfId="59965"/>
    <cellStyle name="Total 2 2 2 2 3" xfId="56464"/>
    <cellStyle name="Total 2 2 2 2 3 2" xfId="56465"/>
    <cellStyle name="Total 2 2 2 2 3 2 2" xfId="56466"/>
    <cellStyle name="Total 2 2 2 2 3 3" xfId="56467"/>
    <cellStyle name="Total 2 2 2 2 3 3 2" xfId="56468"/>
    <cellStyle name="Total 2 2 2 2 3 4" xfId="56469"/>
    <cellStyle name="Total 2 2 2 2 3 4 2" xfId="56470"/>
    <cellStyle name="Total 2 2 2 2 3 5" xfId="56471"/>
    <cellStyle name="Total 2 2 2 2 3_PORTFOLIO" xfId="59966"/>
    <cellStyle name="Total 2 2 2 2 4" xfId="56472"/>
    <cellStyle name="Total 2 2 2 2 4 2" xfId="56473"/>
    <cellStyle name="Total 2 2 2 2 5" xfId="56474"/>
    <cellStyle name="Total 2 2 2 2 5 2" xfId="56475"/>
    <cellStyle name="Total 2 2 2 2 6" xfId="56476"/>
    <cellStyle name="Total 2 2 2 2 7" xfId="56455"/>
    <cellStyle name="Total 2 2 2 2_PORTFOLIO" xfId="59967"/>
    <cellStyle name="Total 2 2 2 3" xfId="20843"/>
    <cellStyle name="Total 2 2 2 3 2" xfId="56478"/>
    <cellStyle name="Total 2 2 2 3 2 2" xfId="56479"/>
    <cellStyle name="Total 2 2 2 3 2 2 2" xfId="56480"/>
    <cellStyle name="Total 2 2 2 3 2 3" xfId="56481"/>
    <cellStyle name="Total 2 2 2 3 2 3 2" xfId="56482"/>
    <cellStyle name="Total 2 2 2 3 2 4" xfId="56483"/>
    <cellStyle name="Total 2 2 2 3 2 4 2" xfId="56484"/>
    <cellStyle name="Total 2 2 2 3 2 5" xfId="56485"/>
    <cellStyle name="Total 2 2 2 3 2_PORTFOLIO" xfId="59968"/>
    <cellStyle name="Total 2 2 2 3 3" xfId="56486"/>
    <cellStyle name="Total 2 2 2 3 3 2" xfId="56487"/>
    <cellStyle name="Total 2 2 2 3 3 2 2" xfId="56488"/>
    <cellStyle name="Total 2 2 2 3 3 3" xfId="56489"/>
    <cellStyle name="Total 2 2 2 3 3 3 2" xfId="56490"/>
    <cellStyle name="Total 2 2 2 3 3 4" xfId="56491"/>
    <cellStyle name="Total 2 2 2 3 3 4 2" xfId="56492"/>
    <cellStyle name="Total 2 2 2 3 3 5" xfId="56493"/>
    <cellStyle name="Total 2 2 2 3 3_PORTFOLIO" xfId="59969"/>
    <cellStyle name="Total 2 2 2 3 4" xfId="56494"/>
    <cellStyle name="Total 2 2 2 3 4 2" xfId="56495"/>
    <cellStyle name="Total 2 2 2 3 5" xfId="56496"/>
    <cellStyle name="Total 2 2 2 3 5 2" xfId="56497"/>
    <cellStyle name="Total 2 2 2 3 6" xfId="56498"/>
    <cellStyle name="Total 2 2 2 3 7" xfId="56477"/>
    <cellStyle name="Total 2 2 2 3_PORTFOLIO" xfId="59970"/>
    <cellStyle name="Total 2 2 2 4" xfId="20844"/>
    <cellStyle name="Total 2 2 2 4 2" xfId="56500"/>
    <cellStyle name="Total 2 2 2 4 2 2" xfId="56501"/>
    <cellStyle name="Total 2 2 2 4 2 2 2" xfId="56502"/>
    <cellStyle name="Total 2 2 2 4 2 3" xfId="56503"/>
    <cellStyle name="Total 2 2 2 4 2 3 2" xfId="56504"/>
    <cellStyle name="Total 2 2 2 4 2 4" xfId="56505"/>
    <cellStyle name="Total 2 2 2 4 2 4 2" xfId="56506"/>
    <cellStyle name="Total 2 2 2 4 2 5" xfId="56507"/>
    <cellStyle name="Total 2 2 2 4 2_PORTFOLIO" xfId="59971"/>
    <cellStyle name="Total 2 2 2 4 3" xfId="56508"/>
    <cellStyle name="Total 2 2 2 4 3 2" xfId="56509"/>
    <cellStyle name="Total 2 2 2 4 3 2 2" xfId="56510"/>
    <cellStyle name="Total 2 2 2 4 3 3" xfId="56511"/>
    <cellStyle name="Total 2 2 2 4 3 3 2" xfId="56512"/>
    <cellStyle name="Total 2 2 2 4 3 4" xfId="56513"/>
    <cellStyle name="Total 2 2 2 4 3 4 2" xfId="56514"/>
    <cellStyle name="Total 2 2 2 4 3 5" xfId="56515"/>
    <cellStyle name="Total 2 2 2 4 3_PORTFOLIO" xfId="59972"/>
    <cellStyle name="Total 2 2 2 4 4" xfId="56516"/>
    <cellStyle name="Total 2 2 2 4 4 2" xfId="56517"/>
    <cellStyle name="Total 2 2 2 4 5" xfId="56518"/>
    <cellStyle name="Total 2 2 2 4 5 2" xfId="56519"/>
    <cellStyle name="Total 2 2 2 4 6" xfId="56520"/>
    <cellStyle name="Total 2 2 2 4 7" xfId="56499"/>
    <cellStyle name="Total 2 2 2 4_PORTFOLIO" xfId="59973"/>
    <cellStyle name="Total 2 2 2 5" xfId="56521"/>
    <cellStyle name="Total 2 2 2 5 2" xfId="56522"/>
    <cellStyle name="Total 2 2 2 5 2 2" xfId="56523"/>
    <cellStyle name="Total 2 2 2 5 2 2 2" xfId="56524"/>
    <cellStyle name="Total 2 2 2 5 2 3" xfId="56525"/>
    <cellStyle name="Total 2 2 2 5 2 3 2" xfId="56526"/>
    <cellStyle name="Total 2 2 2 5 2 4" xfId="56527"/>
    <cellStyle name="Total 2 2 2 5 2 4 2" xfId="56528"/>
    <cellStyle name="Total 2 2 2 5 2 5" xfId="56529"/>
    <cellStyle name="Total 2 2 2 5 3" xfId="56530"/>
    <cellStyle name="Total 2 2 2 5 3 2" xfId="56531"/>
    <cellStyle name="Total 2 2 2 5 3 2 2" xfId="56532"/>
    <cellStyle name="Total 2 2 2 5 3 3" xfId="56533"/>
    <cellStyle name="Total 2 2 2 5 3 3 2" xfId="56534"/>
    <cellStyle name="Total 2 2 2 5 3 4" xfId="56535"/>
    <cellStyle name="Total 2 2 2 5 3 4 2" xfId="56536"/>
    <cellStyle name="Total 2 2 2 5 3 5" xfId="56537"/>
    <cellStyle name="Total 2 2 2 5 4" xfId="56538"/>
    <cellStyle name="Total 2 2 2 5 4 2" xfId="56539"/>
    <cellStyle name="Total 2 2 2 5 5" xfId="56540"/>
    <cellStyle name="Total 2 2 2 5 5 2" xfId="56541"/>
    <cellStyle name="Total 2 2 2 5 6" xfId="56542"/>
    <cellStyle name="Total 2 2 2 5_PORTFOLIO" xfId="59974"/>
    <cellStyle name="Total 2 2 2 6" xfId="56543"/>
    <cellStyle name="Total 2 2 2 6 2" xfId="59975"/>
    <cellStyle name="Total 2 2 2 6 3" xfId="59976"/>
    <cellStyle name="Total 2 2 2 6_PORTFOLIO" xfId="59977"/>
    <cellStyle name="Total 2 2 2 7" xfId="56544"/>
    <cellStyle name="Total 2 2 2 7 2" xfId="56545"/>
    <cellStyle name="Total 2 2 2 7 2 2" xfId="56546"/>
    <cellStyle name="Total 2 2 2 7 3" xfId="56547"/>
    <cellStyle name="Total 2 2 2 7 3 2" xfId="56548"/>
    <cellStyle name="Total 2 2 2 7 4" xfId="56549"/>
    <cellStyle name="Total 2 2 2 7 4 2" xfId="56550"/>
    <cellStyle name="Total 2 2 2 7 5" xfId="56551"/>
    <cellStyle name="Total 2 2 2 8" xfId="56552"/>
    <cellStyle name="Total 2 2 2 8 2" xfId="56553"/>
    <cellStyle name="Total 2 2 2 8 2 2" xfId="56554"/>
    <cellStyle name="Total 2 2 2 8 3" xfId="56555"/>
    <cellStyle name="Total 2 2 2 8 3 2" xfId="56556"/>
    <cellStyle name="Total 2 2 2 8 4" xfId="56557"/>
    <cellStyle name="Total 2 2 2 8 4 2" xfId="56558"/>
    <cellStyle name="Total 2 2 2 8 5" xfId="56559"/>
    <cellStyle name="Total 2 2 2 9" xfId="56560"/>
    <cellStyle name="Total 2 2 2 9 2" xfId="56561"/>
    <cellStyle name="Total 2 2 2_PORTFOLIO" xfId="59978"/>
    <cellStyle name="Total 2 2 3" xfId="20845"/>
    <cellStyle name="Total 2 2 3 10" xfId="56562"/>
    <cellStyle name="Total 2 2 3 10 2" xfId="56563"/>
    <cellStyle name="Total 2 2 3 11" xfId="56564"/>
    <cellStyle name="Total 2 2 3 12" xfId="25731"/>
    <cellStyle name="Total 2 2 3 2" xfId="20846"/>
    <cellStyle name="Total 2 2 3 2 2" xfId="56566"/>
    <cellStyle name="Total 2 2 3 2 2 2" xfId="56567"/>
    <cellStyle name="Total 2 2 3 2 2 2 2" xfId="56568"/>
    <cellStyle name="Total 2 2 3 2 2 3" xfId="56569"/>
    <cellStyle name="Total 2 2 3 2 2 3 2" xfId="56570"/>
    <cellStyle name="Total 2 2 3 2 2 4" xfId="56571"/>
    <cellStyle name="Total 2 2 3 2 2 4 2" xfId="56572"/>
    <cellStyle name="Total 2 2 3 2 2 5" xfId="56573"/>
    <cellStyle name="Total 2 2 3 2 2_PORTFOLIO" xfId="59979"/>
    <cellStyle name="Total 2 2 3 2 3" xfId="56574"/>
    <cellStyle name="Total 2 2 3 2 3 2" xfId="56575"/>
    <cellStyle name="Total 2 2 3 2 3 2 2" xfId="56576"/>
    <cellStyle name="Total 2 2 3 2 3 3" xfId="56577"/>
    <cellStyle name="Total 2 2 3 2 3 3 2" xfId="56578"/>
    <cellStyle name="Total 2 2 3 2 3 4" xfId="56579"/>
    <cellStyle name="Total 2 2 3 2 3 4 2" xfId="56580"/>
    <cellStyle name="Total 2 2 3 2 3 5" xfId="56581"/>
    <cellStyle name="Total 2 2 3 2 3_PORTFOLIO" xfId="59980"/>
    <cellStyle name="Total 2 2 3 2 4" xfId="56582"/>
    <cellStyle name="Total 2 2 3 2 4 2" xfId="56583"/>
    <cellStyle name="Total 2 2 3 2 5" xfId="56584"/>
    <cellStyle name="Total 2 2 3 2 5 2" xfId="56585"/>
    <cellStyle name="Total 2 2 3 2 6" xfId="56586"/>
    <cellStyle name="Total 2 2 3 2 7" xfId="56565"/>
    <cellStyle name="Total 2 2 3 2_PORTFOLIO" xfId="59981"/>
    <cellStyle name="Total 2 2 3 3" xfId="20847"/>
    <cellStyle name="Total 2 2 3 3 2" xfId="56588"/>
    <cellStyle name="Total 2 2 3 3 2 2" xfId="56589"/>
    <cellStyle name="Total 2 2 3 3 2 2 2" xfId="56590"/>
    <cellStyle name="Total 2 2 3 3 2 3" xfId="56591"/>
    <cellStyle name="Total 2 2 3 3 2 3 2" xfId="56592"/>
    <cellStyle name="Total 2 2 3 3 2 4" xfId="56593"/>
    <cellStyle name="Total 2 2 3 3 2 4 2" xfId="56594"/>
    <cellStyle name="Total 2 2 3 3 2 5" xfId="56595"/>
    <cellStyle name="Total 2 2 3 3 2_PORTFOLIO" xfId="59982"/>
    <cellStyle name="Total 2 2 3 3 3" xfId="56596"/>
    <cellStyle name="Total 2 2 3 3 3 2" xfId="56597"/>
    <cellStyle name="Total 2 2 3 3 3 2 2" xfId="56598"/>
    <cellStyle name="Total 2 2 3 3 3 3" xfId="56599"/>
    <cellStyle name="Total 2 2 3 3 3 3 2" xfId="56600"/>
    <cellStyle name="Total 2 2 3 3 3 4" xfId="56601"/>
    <cellStyle name="Total 2 2 3 3 3 4 2" xfId="56602"/>
    <cellStyle name="Total 2 2 3 3 3 5" xfId="56603"/>
    <cellStyle name="Total 2 2 3 3 3_PORTFOLIO" xfId="59983"/>
    <cellStyle name="Total 2 2 3 3 4" xfId="56604"/>
    <cellStyle name="Total 2 2 3 3 4 2" xfId="56605"/>
    <cellStyle name="Total 2 2 3 3 5" xfId="56606"/>
    <cellStyle name="Total 2 2 3 3 5 2" xfId="56607"/>
    <cellStyle name="Total 2 2 3 3 6" xfId="56608"/>
    <cellStyle name="Total 2 2 3 3 7" xfId="56587"/>
    <cellStyle name="Total 2 2 3 3_PORTFOLIO" xfId="59984"/>
    <cellStyle name="Total 2 2 3 4" xfId="20848"/>
    <cellStyle name="Total 2 2 3 4 2" xfId="56610"/>
    <cellStyle name="Total 2 2 3 4 2 2" xfId="56611"/>
    <cellStyle name="Total 2 2 3 4 2 2 2" xfId="56612"/>
    <cellStyle name="Total 2 2 3 4 2 3" xfId="56613"/>
    <cellStyle name="Total 2 2 3 4 2 3 2" xfId="56614"/>
    <cellStyle name="Total 2 2 3 4 2 4" xfId="56615"/>
    <cellStyle name="Total 2 2 3 4 2 4 2" xfId="56616"/>
    <cellStyle name="Total 2 2 3 4 2 5" xfId="56617"/>
    <cellStyle name="Total 2 2 3 4 2_PORTFOLIO" xfId="59985"/>
    <cellStyle name="Total 2 2 3 4 3" xfId="56618"/>
    <cellStyle name="Total 2 2 3 4 3 2" xfId="56619"/>
    <cellStyle name="Total 2 2 3 4 3 2 2" xfId="56620"/>
    <cellStyle name="Total 2 2 3 4 3 3" xfId="56621"/>
    <cellStyle name="Total 2 2 3 4 3 3 2" xfId="56622"/>
    <cellStyle name="Total 2 2 3 4 3 4" xfId="56623"/>
    <cellStyle name="Total 2 2 3 4 3 4 2" xfId="56624"/>
    <cellStyle name="Total 2 2 3 4 3 5" xfId="56625"/>
    <cellStyle name="Total 2 2 3 4 3_PORTFOLIO" xfId="59986"/>
    <cellStyle name="Total 2 2 3 4 4" xfId="56626"/>
    <cellStyle name="Total 2 2 3 4 4 2" xfId="56627"/>
    <cellStyle name="Total 2 2 3 4 5" xfId="56628"/>
    <cellStyle name="Total 2 2 3 4 5 2" xfId="56629"/>
    <cellStyle name="Total 2 2 3 4 6" xfId="56630"/>
    <cellStyle name="Total 2 2 3 4 7" xfId="56609"/>
    <cellStyle name="Total 2 2 3 4_PORTFOLIO" xfId="59987"/>
    <cellStyle name="Total 2 2 3 5" xfId="56631"/>
    <cellStyle name="Total 2 2 3 5 2" xfId="56632"/>
    <cellStyle name="Total 2 2 3 5 2 2" xfId="56633"/>
    <cellStyle name="Total 2 2 3 5 2 2 2" xfId="56634"/>
    <cellStyle name="Total 2 2 3 5 2 3" xfId="56635"/>
    <cellStyle name="Total 2 2 3 5 2 3 2" xfId="56636"/>
    <cellStyle name="Total 2 2 3 5 2 4" xfId="56637"/>
    <cellStyle name="Total 2 2 3 5 2 4 2" xfId="56638"/>
    <cellStyle name="Total 2 2 3 5 2 5" xfId="56639"/>
    <cellStyle name="Total 2 2 3 5 3" xfId="56640"/>
    <cellStyle name="Total 2 2 3 5 3 2" xfId="56641"/>
    <cellStyle name="Total 2 2 3 5 3 2 2" xfId="56642"/>
    <cellStyle name="Total 2 2 3 5 3 3" xfId="56643"/>
    <cellStyle name="Total 2 2 3 5 3 3 2" xfId="56644"/>
    <cellStyle name="Total 2 2 3 5 3 4" xfId="56645"/>
    <cellStyle name="Total 2 2 3 5 3 4 2" xfId="56646"/>
    <cellStyle name="Total 2 2 3 5 3 5" xfId="56647"/>
    <cellStyle name="Total 2 2 3 5 4" xfId="56648"/>
    <cellStyle name="Total 2 2 3 5 4 2" xfId="56649"/>
    <cellStyle name="Total 2 2 3 5 5" xfId="56650"/>
    <cellStyle name="Total 2 2 3 5 5 2" xfId="56651"/>
    <cellStyle name="Total 2 2 3 5 6" xfId="56652"/>
    <cellStyle name="Total 2 2 3 5_PORTFOLIO" xfId="59988"/>
    <cellStyle name="Total 2 2 3 6" xfId="56653"/>
    <cellStyle name="Total 2 2 3 6 2" xfId="59989"/>
    <cellStyle name="Total 2 2 3 6 3" xfId="59990"/>
    <cellStyle name="Total 2 2 3 6_PORTFOLIO" xfId="59991"/>
    <cellStyle name="Total 2 2 3 7" xfId="56654"/>
    <cellStyle name="Total 2 2 3 7 2" xfId="56655"/>
    <cellStyle name="Total 2 2 3 7 2 2" xfId="56656"/>
    <cellStyle name="Total 2 2 3 7 3" xfId="56657"/>
    <cellStyle name="Total 2 2 3 7 3 2" xfId="56658"/>
    <cellStyle name="Total 2 2 3 7 4" xfId="56659"/>
    <cellStyle name="Total 2 2 3 7 4 2" xfId="56660"/>
    <cellStyle name="Total 2 2 3 7 5" xfId="56661"/>
    <cellStyle name="Total 2 2 3 8" xfId="56662"/>
    <cellStyle name="Total 2 2 3 8 2" xfId="56663"/>
    <cellStyle name="Total 2 2 3 8 2 2" xfId="56664"/>
    <cellStyle name="Total 2 2 3 8 3" xfId="56665"/>
    <cellStyle name="Total 2 2 3 8 3 2" xfId="56666"/>
    <cellStyle name="Total 2 2 3 8 4" xfId="56667"/>
    <cellStyle name="Total 2 2 3 8 4 2" xfId="56668"/>
    <cellStyle name="Total 2 2 3 8 5" xfId="56669"/>
    <cellStyle name="Total 2 2 3 9" xfId="56670"/>
    <cellStyle name="Total 2 2 3 9 2" xfId="56671"/>
    <cellStyle name="Total 2 2 3_PORTFOLIO" xfId="59992"/>
    <cellStyle name="Total 2 2 4" xfId="20849"/>
    <cellStyle name="Total 2 2 4 10" xfId="56672"/>
    <cellStyle name="Total 2 2 4 2" xfId="20850"/>
    <cellStyle name="Total 2 2 4 2 2" xfId="56674"/>
    <cellStyle name="Total 2 2 4 2 2 2" xfId="56675"/>
    <cellStyle name="Total 2 2 4 2 2 2 2" xfId="56676"/>
    <cellStyle name="Total 2 2 4 2 2 3" xfId="56677"/>
    <cellStyle name="Total 2 2 4 2 2 3 2" xfId="56678"/>
    <cellStyle name="Total 2 2 4 2 2 4" xfId="56679"/>
    <cellStyle name="Total 2 2 4 2 2 4 2" xfId="56680"/>
    <cellStyle name="Total 2 2 4 2 2 5" xfId="56681"/>
    <cellStyle name="Total 2 2 4 2 2_PORTFOLIO" xfId="59993"/>
    <cellStyle name="Total 2 2 4 2 3" xfId="56682"/>
    <cellStyle name="Total 2 2 4 2 3 2" xfId="56683"/>
    <cellStyle name="Total 2 2 4 2 3 2 2" xfId="56684"/>
    <cellStyle name="Total 2 2 4 2 3 3" xfId="56685"/>
    <cellStyle name="Total 2 2 4 2 3 3 2" xfId="56686"/>
    <cellStyle name="Total 2 2 4 2 3 4" xfId="56687"/>
    <cellStyle name="Total 2 2 4 2 3 4 2" xfId="56688"/>
    <cellStyle name="Total 2 2 4 2 3 5" xfId="56689"/>
    <cellStyle name="Total 2 2 4 2 3_PORTFOLIO" xfId="59994"/>
    <cellStyle name="Total 2 2 4 2 4" xfId="56690"/>
    <cellStyle name="Total 2 2 4 2 4 2" xfId="56691"/>
    <cellStyle name="Total 2 2 4 2 5" xfId="56692"/>
    <cellStyle name="Total 2 2 4 2 5 2" xfId="56693"/>
    <cellStyle name="Total 2 2 4 2 6" xfId="56694"/>
    <cellStyle name="Total 2 2 4 2 7" xfId="56673"/>
    <cellStyle name="Total 2 2 4 2_PORTFOLIO" xfId="59995"/>
    <cellStyle name="Total 2 2 4 3" xfId="20851"/>
    <cellStyle name="Total 2 2 4 3 2" xfId="56696"/>
    <cellStyle name="Total 2 2 4 3 2 2" xfId="56697"/>
    <cellStyle name="Total 2 2 4 3 2 2 2" xfId="56698"/>
    <cellStyle name="Total 2 2 4 3 2 3" xfId="56699"/>
    <cellStyle name="Total 2 2 4 3 2 3 2" xfId="56700"/>
    <cellStyle name="Total 2 2 4 3 2 4" xfId="56701"/>
    <cellStyle name="Total 2 2 4 3 2 4 2" xfId="56702"/>
    <cellStyle name="Total 2 2 4 3 2 5" xfId="56703"/>
    <cellStyle name="Total 2 2 4 3 2_PORTFOLIO" xfId="59996"/>
    <cellStyle name="Total 2 2 4 3 3" xfId="56704"/>
    <cellStyle name="Total 2 2 4 3 3 2" xfId="56705"/>
    <cellStyle name="Total 2 2 4 3 3 2 2" xfId="56706"/>
    <cellStyle name="Total 2 2 4 3 3 3" xfId="56707"/>
    <cellStyle name="Total 2 2 4 3 3 3 2" xfId="56708"/>
    <cellStyle name="Total 2 2 4 3 3 4" xfId="56709"/>
    <cellStyle name="Total 2 2 4 3 3 4 2" xfId="56710"/>
    <cellStyle name="Total 2 2 4 3 3 5" xfId="56711"/>
    <cellStyle name="Total 2 2 4 3 3_PORTFOLIO" xfId="59997"/>
    <cellStyle name="Total 2 2 4 3 4" xfId="56712"/>
    <cellStyle name="Total 2 2 4 3 4 2" xfId="56713"/>
    <cellStyle name="Total 2 2 4 3 5" xfId="56714"/>
    <cellStyle name="Total 2 2 4 3 5 2" xfId="56715"/>
    <cellStyle name="Total 2 2 4 3 6" xfId="56716"/>
    <cellStyle name="Total 2 2 4 3 7" xfId="56695"/>
    <cellStyle name="Total 2 2 4 3_PORTFOLIO" xfId="59998"/>
    <cellStyle name="Total 2 2 4 4" xfId="20852"/>
    <cellStyle name="Total 2 2 4 4 2" xfId="56718"/>
    <cellStyle name="Total 2 2 4 4 2 2" xfId="56719"/>
    <cellStyle name="Total 2 2 4 4 2 2 2" xfId="56720"/>
    <cellStyle name="Total 2 2 4 4 2 3" xfId="56721"/>
    <cellStyle name="Total 2 2 4 4 2 3 2" xfId="56722"/>
    <cellStyle name="Total 2 2 4 4 2 4" xfId="56723"/>
    <cellStyle name="Total 2 2 4 4 2 4 2" xfId="56724"/>
    <cellStyle name="Total 2 2 4 4 2 5" xfId="56725"/>
    <cellStyle name="Total 2 2 4 4 2_PORTFOLIO" xfId="59999"/>
    <cellStyle name="Total 2 2 4 4 3" xfId="56726"/>
    <cellStyle name="Total 2 2 4 4 3 2" xfId="56727"/>
    <cellStyle name="Total 2 2 4 4 3 2 2" xfId="56728"/>
    <cellStyle name="Total 2 2 4 4 3 3" xfId="56729"/>
    <cellStyle name="Total 2 2 4 4 3 3 2" xfId="56730"/>
    <cellStyle name="Total 2 2 4 4 3 4" xfId="56731"/>
    <cellStyle name="Total 2 2 4 4 3 4 2" xfId="56732"/>
    <cellStyle name="Total 2 2 4 4 3 5" xfId="56733"/>
    <cellStyle name="Total 2 2 4 4 3_PORTFOLIO" xfId="60000"/>
    <cellStyle name="Total 2 2 4 4 4" xfId="56734"/>
    <cellStyle name="Total 2 2 4 4 4 2" xfId="56735"/>
    <cellStyle name="Total 2 2 4 4 5" xfId="56736"/>
    <cellStyle name="Total 2 2 4 4 5 2" xfId="56737"/>
    <cellStyle name="Total 2 2 4 4 6" xfId="56738"/>
    <cellStyle name="Total 2 2 4 4 7" xfId="56717"/>
    <cellStyle name="Total 2 2 4 4_PORTFOLIO" xfId="60001"/>
    <cellStyle name="Total 2 2 4 5" xfId="56739"/>
    <cellStyle name="Total 2 2 4 5 2" xfId="56740"/>
    <cellStyle name="Total 2 2 4 5 2 2" xfId="56741"/>
    <cellStyle name="Total 2 2 4 5 3" xfId="56742"/>
    <cellStyle name="Total 2 2 4 5 3 2" xfId="56743"/>
    <cellStyle name="Total 2 2 4 5 4" xfId="56744"/>
    <cellStyle name="Total 2 2 4 5 4 2" xfId="56745"/>
    <cellStyle name="Total 2 2 4 5 5" xfId="56746"/>
    <cellStyle name="Total 2 2 4 5_PORTFOLIO" xfId="60002"/>
    <cellStyle name="Total 2 2 4 6" xfId="56747"/>
    <cellStyle name="Total 2 2 4 6 2" xfId="56748"/>
    <cellStyle name="Total 2 2 4 6 2 2" xfId="56749"/>
    <cellStyle name="Total 2 2 4 6 3" xfId="56750"/>
    <cellStyle name="Total 2 2 4 6 3 2" xfId="56751"/>
    <cellStyle name="Total 2 2 4 6 4" xfId="56752"/>
    <cellStyle name="Total 2 2 4 6 4 2" xfId="56753"/>
    <cellStyle name="Total 2 2 4 6 5" xfId="56754"/>
    <cellStyle name="Total 2 2 4 6_PORTFOLIO" xfId="60003"/>
    <cellStyle name="Total 2 2 4 7" xfId="56755"/>
    <cellStyle name="Total 2 2 4 7 2" xfId="56756"/>
    <cellStyle name="Total 2 2 4 8" xfId="56757"/>
    <cellStyle name="Total 2 2 4 8 2" xfId="56758"/>
    <cellStyle name="Total 2 2 4 9" xfId="56759"/>
    <cellStyle name="Total 2 2 4_PORTFOLIO" xfId="60004"/>
    <cellStyle name="Total 2 2 5" xfId="20853"/>
    <cellStyle name="Total 2 2 5 10" xfId="56760"/>
    <cellStyle name="Total 2 2 5 2" xfId="20854"/>
    <cellStyle name="Total 2 2 5 2 2" xfId="56762"/>
    <cellStyle name="Total 2 2 5 2 2 2" xfId="56763"/>
    <cellStyle name="Total 2 2 5 2 2 2 2" xfId="56764"/>
    <cellStyle name="Total 2 2 5 2 2 3" xfId="56765"/>
    <cellStyle name="Total 2 2 5 2 2 3 2" xfId="56766"/>
    <cellStyle name="Total 2 2 5 2 2 4" xfId="56767"/>
    <cellStyle name="Total 2 2 5 2 2 4 2" xfId="56768"/>
    <cellStyle name="Total 2 2 5 2 2 5" xfId="56769"/>
    <cellStyle name="Total 2 2 5 2 2_PORTFOLIO" xfId="60005"/>
    <cellStyle name="Total 2 2 5 2 3" xfId="56770"/>
    <cellStyle name="Total 2 2 5 2 3 2" xfId="56771"/>
    <cellStyle name="Total 2 2 5 2 3 2 2" xfId="56772"/>
    <cellStyle name="Total 2 2 5 2 3 3" xfId="56773"/>
    <cellStyle name="Total 2 2 5 2 3 3 2" xfId="56774"/>
    <cellStyle name="Total 2 2 5 2 3 4" xfId="56775"/>
    <cellStyle name="Total 2 2 5 2 3 4 2" xfId="56776"/>
    <cellStyle name="Total 2 2 5 2 3 5" xfId="56777"/>
    <cellStyle name="Total 2 2 5 2 3_PORTFOLIO" xfId="60006"/>
    <cellStyle name="Total 2 2 5 2 4" xfId="56778"/>
    <cellStyle name="Total 2 2 5 2 4 2" xfId="56779"/>
    <cellStyle name="Total 2 2 5 2 5" xfId="56780"/>
    <cellStyle name="Total 2 2 5 2 5 2" xfId="56781"/>
    <cellStyle name="Total 2 2 5 2 6" xfId="56782"/>
    <cellStyle name="Total 2 2 5 2 7" xfId="56761"/>
    <cellStyle name="Total 2 2 5 2_PORTFOLIO" xfId="60007"/>
    <cellStyle name="Total 2 2 5 3" xfId="20855"/>
    <cellStyle name="Total 2 2 5 3 2" xfId="56784"/>
    <cellStyle name="Total 2 2 5 3 2 2" xfId="56785"/>
    <cellStyle name="Total 2 2 5 3 2 2 2" xfId="56786"/>
    <cellStyle name="Total 2 2 5 3 2 3" xfId="56787"/>
    <cellStyle name="Total 2 2 5 3 2 3 2" xfId="56788"/>
    <cellStyle name="Total 2 2 5 3 2 4" xfId="56789"/>
    <cellStyle name="Total 2 2 5 3 2 4 2" xfId="56790"/>
    <cellStyle name="Total 2 2 5 3 2 5" xfId="56791"/>
    <cellStyle name="Total 2 2 5 3 2_PORTFOLIO" xfId="60008"/>
    <cellStyle name="Total 2 2 5 3 3" xfId="56792"/>
    <cellStyle name="Total 2 2 5 3 3 2" xfId="56793"/>
    <cellStyle name="Total 2 2 5 3 3 2 2" xfId="56794"/>
    <cellStyle name="Total 2 2 5 3 3 3" xfId="56795"/>
    <cellStyle name="Total 2 2 5 3 3 3 2" xfId="56796"/>
    <cellStyle name="Total 2 2 5 3 3 4" xfId="56797"/>
    <cellStyle name="Total 2 2 5 3 3 4 2" xfId="56798"/>
    <cellStyle name="Total 2 2 5 3 3 5" xfId="56799"/>
    <cellStyle name="Total 2 2 5 3 3_PORTFOLIO" xfId="60009"/>
    <cellStyle name="Total 2 2 5 3 4" xfId="56800"/>
    <cellStyle name="Total 2 2 5 3 4 2" xfId="56801"/>
    <cellStyle name="Total 2 2 5 3 5" xfId="56802"/>
    <cellStyle name="Total 2 2 5 3 5 2" xfId="56803"/>
    <cellStyle name="Total 2 2 5 3 6" xfId="56804"/>
    <cellStyle name="Total 2 2 5 3 7" xfId="56783"/>
    <cellStyle name="Total 2 2 5 3_PORTFOLIO" xfId="60010"/>
    <cellStyle name="Total 2 2 5 4" xfId="20856"/>
    <cellStyle name="Total 2 2 5 4 2" xfId="56806"/>
    <cellStyle name="Total 2 2 5 4 2 2" xfId="56807"/>
    <cellStyle name="Total 2 2 5 4 2 2 2" xfId="56808"/>
    <cellStyle name="Total 2 2 5 4 2 3" xfId="56809"/>
    <cellStyle name="Total 2 2 5 4 2 3 2" xfId="56810"/>
    <cellStyle name="Total 2 2 5 4 2 4" xfId="56811"/>
    <cellStyle name="Total 2 2 5 4 2 4 2" xfId="56812"/>
    <cellStyle name="Total 2 2 5 4 2 5" xfId="56813"/>
    <cellStyle name="Total 2 2 5 4 2_PORTFOLIO" xfId="60011"/>
    <cellStyle name="Total 2 2 5 4 3" xfId="56814"/>
    <cellStyle name="Total 2 2 5 4 3 2" xfId="56815"/>
    <cellStyle name="Total 2 2 5 4 3 2 2" xfId="56816"/>
    <cellStyle name="Total 2 2 5 4 3 3" xfId="56817"/>
    <cellStyle name="Total 2 2 5 4 3 3 2" xfId="56818"/>
    <cellStyle name="Total 2 2 5 4 3 4" xfId="56819"/>
    <cellStyle name="Total 2 2 5 4 3 4 2" xfId="56820"/>
    <cellStyle name="Total 2 2 5 4 3 5" xfId="56821"/>
    <cellStyle name="Total 2 2 5 4 3_PORTFOLIO" xfId="60012"/>
    <cellStyle name="Total 2 2 5 4 4" xfId="56822"/>
    <cellStyle name="Total 2 2 5 4 4 2" xfId="56823"/>
    <cellStyle name="Total 2 2 5 4 5" xfId="56824"/>
    <cellStyle name="Total 2 2 5 4 5 2" xfId="56825"/>
    <cellStyle name="Total 2 2 5 4 6" xfId="56826"/>
    <cellStyle name="Total 2 2 5 4 7" xfId="56805"/>
    <cellStyle name="Total 2 2 5 4_PORTFOLIO" xfId="60013"/>
    <cellStyle name="Total 2 2 5 5" xfId="56827"/>
    <cellStyle name="Total 2 2 5 5 2" xfId="56828"/>
    <cellStyle name="Total 2 2 5 5 2 2" xfId="56829"/>
    <cellStyle name="Total 2 2 5 5 3" xfId="56830"/>
    <cellStyle name="Total 2 2 5 5 3 2" xfId="56831"/>
    <cellStyle name="Total 2 2 5 5 4" xfId="56832"/>
    <cellStyle name="Total 2 2 5 5 4 2" xfId="56833"/>
    <cellStyle name="Total 2 2 5 5 5" xfId="56834"/>
    <cellStyle name="Total 2 2 5 5_PORTFOLIO" xfId="60014"/>
    <cellStyle name="Total 2 2 5 6" xfId="56835"/>
    <cellStyle name="Total 2 2 5 6 2" xfId="56836"/>
    <cellStyle name="Total 2 2 5 6 2 2" xfId="56837"/>
    <cellStyle name="Total 2 2 5 6 3" xfId="56838"/>
    <cellStyle name="Total 2 2 5 6 3 2" xfId="56839"/>
    <cellStyle name="Total 2 2 5 6 4" xfId="56840"/>
    <cellStyle name="Total 2 2 5 6 4 2" xfId="56841"/>
    <cellStyle name="Total 2 2 5 6 5" xfId="56842"/>
    <cellStyle name="Total 2 2 5 6_PORTFOLIO" xfId="60015"/>
    <cellStyle name="Total 2 2 5 7" xfId="56843"/>
    <cellStyle name="Total 2 2 5 7 2" xfId="56844"/>
    <cellStyle name="Total 2 2 5 8" xfId="56845"/>
    <cellStyle name="Total 2 2 5 8 2" xfId="56846"/>
    <cellStyle name="Total 2 2 5 9" xfId="56847"/>
    <cellStyle name="Total 2 2 5_PORTFOLIO" xfId="60016"/>
    <cellStyle name="Total 2 2 6" xfId="20857"/>
    <cellStyle name="Total 2 2 6 2" xfId="56849"/>
    <cellStyle name="Total 2 2 6 2 2" xfId="56850"/>
    <cellStyle name="Total 2 2 6 2 2 2" xfId="56851"/>
    <cellStyle name="Total 2 2 6 2 3" xfId="56852"/>
    <cellStyle name="Total 2 2 6 2 3 2" xfId="56853"/>
    <cellStyle name="Total 2 2 6 2 4" xfId="56854"/>
    <cellStyle name="Total 2 2 6 2 4 2" xfId="56855"/>
    <cellStyle name="Total 2 2 6 2 5" xfId="56856"/>
    <cellStyle name="Total 2 2 6 2_PORTFOLIO" xfId="60017"/>
    <cellStyle name="Total 2 2 6 3" xfId="56857"/>
    <cellStyle name="Total 2 2 6 3 2" xfId="56858"/>
    <cellStyle name="Total 2 2 6 3 2 2" xfId="56859"/>
    <cellStyle name="Total 2 2 6 3 3" xfId="56860"/>
    <cellStyle name="Total 2 2 6 3 3 2" xfId="56861"/>
    <cellStyle name="Total 2 2 6 3 4" xfId="56862"/>
    <cellStyle name="Total 2 2 6 3 4 2" xfId="56863"/>
    <cellStyle name="Total 2 2 6 3 5" xfId="56864"/>
    <cellStyle name="Total 2 2 6 3_PORTFOLIO" xfId="60018"/>
    <cellStyle name="Total 2 2 6 4" xfId="56865"/>
    <cellStyle name="Total 2 2 6 4 2" xfId="56866"/>
    <cellStyle name="Total 2 2 6 5" xfId="56867"/>
    <cellStyle name="Total 2 2 6 5 2" xfId="56868"/>
    <cellStyle name="Total 2 2 6 6" xfId="56869"/>
    <cellStyle name="Total 2 2 6 7" xfId="56848"/>
    <cellStyle name="Total 2 2 6_PORTFOLIO" xfId="60019"/>
    <cellStyle name="Total 2 2 7" xfId="20858"/>
    <cellStyle name="Total 2 2 7 2" xfId="56871"/>
    <cellStyle name="Total 2 2 7 2 2" xfId="56872"/>
    <cellStyle name="Total 2 2 7 2 2 2" xfId="56873"/>
    <cellStyle name="Total 2 2 7 2 3" xfId="56874"/>
    <cellStyle name="Total 2 2 7 2 3 2" xfId="56875"/>
    <cellStyle name="Total 2 2 7 2 4" xfId="56876"/>
    <cellStyle name="Total 2 2 7 2 4 2" xfId="56877"/>
    <cellStyle name="Total 2 2 7 2 5" xfId="56878"/>
    <cellStyle name="Total 2 2 7 2_PORTFOLIO" xfId="60020"/>
    <cellStyle name="Total 2 2 7 3" xfId="56879"/>
    <cellStyle name="Total 2 2 7 3 2" xfId="56880"/>
    <cellStyle name="Total 2 2 7 3 2 2" xfId="56881"/>
    <cellStyle name="Total 2 2 7 3 3" xfId="56882"/>
    <cellStyle name="Total 2 2 7 3 3 2" xfId="56883"/>
    <cellStyle name="Total 2 2 7 3 4" xfId="56884"/>
    <cellStyle name="Total 2 2 7 3 4 2" xfId="56885"/>
    <cellStyle name="Total 2 2 7 3 5" xfId="56886"/>
    <cellStyle name="Total 2 2 7 3_PORTFOLIO" xfId="60021"/>
    <cellStyle name="Total 2 2 7 4" xfId="56887"/>
    <cellStyle name="Total 2 2 7 4 2" xfId="56888"/>
    <cellStyle name="Total 2 2 7 5" xfId="56889"/>
    <cellStyle name="Total 2 2 7 5 2" xfId="56890"/>
    <cellStyle name="Total 2 2 7 6" xfId="56891"/>
    <cellStyle name="Total 2 2 7 7" xfId="56870"/>
    <cellStyle name="Total 2 2 7_PORTFOLIO" xfId="60022"/>
    <cellStyle name="Total 2 2 8" xfId="20859"/>
    <cellStyle name="Total 2 2 8 2" xfId="56893"/>
    <cellStyle name="Total 2 2 8 2 2" xfId="56894"/>
    <cellStyle name="Total 2 2 8 2 2 2" xfId="56895"/>
    <cellStyle name="Total 2 2 8 2 3" xfId="56896"/>
    <cellStyle name="Total 2 2 8 2 3 2" xfId="56897"/>
    <cellStyle name="Total 2 2 8 2 4" xfId="56898"/>
    <cellStyle name="Total 2 2 8 2 4 2" xfId="56899"/>
    <cellStyle name="Total 2 2 8 2 5" xfId="56900"/>
    <cellStyle name="Total 2 2 8 2_PORTFOLIO" xfId="60023"/>
    <cellStyle name="Total 2 2 8 3" xfId="56901"/>
    <cellStyle name="Total 2 2 8 3 2" xfId="56902"/>
    <cellStyle name="Total 2 2 8 3 2 2" xfId="56903"/>
    <cellStyle name="Total 2 2 8 3 3" xfId="56904"/>
    <cellStyle name="Total 2 2 8 3 3 2" xfId="56905"/>
    <cellStyle name="Total 2 2 8 3 4" xfId="56906"/>
    <cellStyle name="Total 2 2 8 3 4 2" xfId="56907"/>
    <cellStyle name="Total 2 2 8 3 5" xfId="56908"/>
    <cellStyle name="Total 2 2 8 3_PORTFOLIO" xfId="60024"/>
    <cellStyle name="Total 2 2 8 4" xfId="56909"/>
    <cellStyle name="Total 2 2 8 4 2" xfId="56910"/>
    <cellStyle name="Total 2 2 8 5" xfId="56911"/>
    <cellStyle name="Total 2 2 8 5 2" xfId="56912"/>
    <cellStyle name="Total 2 2 8 6" xfId="56913"/>
    <cellStyle name="Total 2 2 8 7" xfId="56892"/>
    <cellStyle name="Total 2 2 8_PORTFOLIO" xfId="60025"/>
    <cellStyle name="Total 2 2 9" xfId="20860"/>
    <cellStyle name="Total 2 2 9 2" xfId="56915"/>
    <cellStyle name="Total 2 2 9 2 2" xfId="56916"/>
    <cellStyle name="Total 2 2 9 2 2 2" xfId="56917"/>
    <cellStyle name="Total 2 2 9 2 3" xfId="56918"/>
    <cellStyle name="Total 2 2 9 2 3 2" xfId="56919"/>
    <cellStyle name="Total 2 2 9 2 4" xfId="56920"/>
    <cellStyle name="Total 2 2 9 2 4 2" xfId="56921"/>
    <cellStyle name="Total 2 2 9 2 5" xfId="56922"/>
    <cellStyle name="Total 2 2 9 3" xfId="56923"/>
    <cellStyle name="Total 2 2 9 3 2" xfId="56924"/>
    <cellStyle name="Total 2 2 9 3 2 2" xfId="56925"/>
    <cellStyle name="Total 2 2 9 3 3" xfId="56926"/>
    <cellStyle name="Total 2 2 9 3 3 2" xfId="56927"/>
    <cellStyle name="Total 2 2 9 3 4" xfId="56928"/>
    <cellStyle name="Total 2 2 9 3 4 2" xfId="56929"/>
    <cellStyle name="Total 2 2 9 3 5" xfId="56930"/>
    <cellStyle name="Total 2 2 9 4" xfId="56931"/>
    <cellStyle name="Total 2 2 9 4 2" xfId="56932"/>
    <cellStyle name="Total 2 2 9 5" xfId="56933"/>
    <cellStyle name="Total 2 2 9 5 2" xfId="56934"/>
    <cellStyle name="Total 2 2 9 6" xfId="56935"/>
    <cellStyle name="Total 2 2 9 7" xfId="56914"/>
    <cellStyle name="Total 2 2 9_PORTFOLIO" xfId="60026"/>
    <cellStyle name="Total 2 2_PORTFOLIO" xfId="60027"/>
    <cellStyle name="Total 2 20" xfId="22538"/>
    <cellStyle name="Total 2 20 2" xfId="56936"/>
    <cellStyle name="Total 2 20 2 2" xfId="56937"/>
    <cellStyle name="Total 2 20 3" xfId="56938"/>
    <cellStyle name="Total 2 20 3 2" xfId="56939"/>
    <cellStyle name="Total 2 20 4" xfId="56940"/>
    <cellStyle name="Total 2 20 4 2" xfId="56941"/>
    <cellStyle name="Total 2 20 5" xfId="56942"/>
    <cellStyle name="Total 2 21" xfId="22539"/>
    <cellStyle name="Total 2 21 2" xfId="56943"/>
    <cellStyle name="Total 2 22" xfId="22540"/>
    <cellStyle name="Total 2 22 2" xfId="56944"/>
    <cellStyle name="Total 2 23" xfId="22541"/>
    <cellStyle name="Total 2 23 2" xfId="56945"/>
    <cellStyle name="Total 2 24" xfId="22542"/>
    <cellStyle name="Total 2 25" xfId="22543"/>
    <cellStyle name="Total 2 26" xfId="22544"/>
    <cellStyle name="Total 2 27" xfId="22545"/>
    <cellStyle name="Total 2 28" xfId="22546"/>
    <cellStyle name="Total 2 29" xfId="22547"/>
    <cellStyle name="Total 2 3" xfId="20861"/>
    <cellStyle name="Total 2 3 10" xfId="56946"/>
    <cellStyle name="Total 2 3 10 2" xfId="56947"/>
    <cellStyle name="Total 2 3 11" xfId="56948"/>
    <cellStyle name="Total 2 3 12" xfId="23245"/>
    <cellStyle name="Total 2 3 2" xfId="20862"/>
    <cellStyle name="Total 2 3 2 2" xfId="56949"/>
    <cellStyle name="Total 2 3 2 2 2" xfId="56950"/>
    <cellStyle name="Total 2 3 2 2 2 2" xfId="56951"/>
    <cellStyle name="Total 2 3 2 2 2 2 2" xfId="56952"/>
    <cellStyle name="Total 2 3 2 2 2 3" xfId="56953"/>
    <cellStyle name="Total 2 3 2 2 2 3 2" xfId="56954"/>
    <cellStyle name="Total 2 3 2 2 2 4" xfId="56955"/>
    <cellStyle name="Total 2 3 2 2 2 4 2" xfId="56956"/>
    <cellStyle name="Total 2 3 2 2 2 5" xfId="56957"/>
    <cellStyle name="Total 2 3 2 2 3" xfId="56958"/>
    <cellStyle name="Total 2 3 2 2 3 2" xfId="56959"/>
    <cellStyle name="Total 2 3 2 2 3 2 2" xfId="56960"/>
    <cellStyle name="Total 2 3 2 2 3 3" xfId="56961"/>
    <cellStyle name="Total 2 3 2 2 3 3 2" xfId="56962"/>
    <cellStyle name="Total 2 3 2 2 3 4" xfId="56963"/>
    <cellStyle name="Total 2 3 2 2 3 4 2" xfId="56964"/>
    <cellStyle name="Total 2 3 2 2 3 5" xfId="56965"/>
    <cellStyle name="Total 2 3 2 2 4" xfId="56966"/>
    <cellStyle name="Total 2 3 2 2 4 2" xfId="56967"/>
    <cellStyle name="Total 2 3 2 2 5" xfId="56968"/>
    <cellStyle name="Total 2 3 2 2 5 2" xfId="56969"/>
    <cellStyle name="Total 2 3 2 2 6" xfId="56970"/>
    <cellStyle name="Total 2 3 2 2_PORTFOLIO" xfId="60028"/>
    <cellStyle name="Total 2 3 2 3" xfId="56971"/>
    <cellStyle name="Total 2 3 2 3 2" xfId="60029"/>
    <cellStyle name="Total 2 3 2 3 3" xfId="60030"/>
    <cellStyle name="Total 2 3 2 3_PORTFOLIO" xfId="60031"/>
    <cellStyle name="Total 2 3 2 4" xfId="56972"/>
    <cellStyle name="Total 2 3 2 4 2" xfId="56973"/>
    <cellStyle name="Total 2 3 2 4 2 2" xfId="56974"/>
    <cellStyle name="Total 2 3 2 4 3" xfId="56975"/>
    <cellStyle name="Total 2 3 2 4 3 2" xfId="56976"/>
    <cellStyle name="Total 2 3 2 4 4" xfId="56977"/>
    <cellStyle name="Total 2 3 2 4 4 2" xfId="56978"/>
    <cellStyle name="Total 2 3 2 4 5" xfId="56979"/>
    <cellStyle name="Total 2 3 2 5" xfId="56980"/>
    <cellStyle name="Total 2 3 2 5 2" xfId="56981"/>
    <cellStyle name="Total 2 3 2 5 2 2" xfId="56982"/>
    <cellStyle name="Total 2 3 2 5 3" xfId="56983"/>
    <cellStyle name="Total 2 3 2 5 3 2" xfId="56984"/>
    <cellStyle name="Total 2 3 2 5 4" xfId="56985"/>
    <cellStyle name="Total 2 3 2 5 4 2" xfId="56986"/>
    <cellStyle name="Total 2 3 2 5 5" xfId="56987"/>
    <cellStyle name="Total 2 3 2 6" xfId="56988"/>
    <cellStyle name="Total 2 3 2 6 2" xfId="56989"/>
    <cellStyle name="Total 2 3 2 7" xfId="56990"/>
    <cellStyle name="Total 2 3 2 7 2" xfId="56991"/>
    <cellStyle name="Total 2 3 2 8" xfId="56992"/>
    <cellStyle name="Total 2 3 2 9" xfId="24053"/>
    <cellStyle name="Total 2 3 2_PORTFOLIO" xfId="60032"/>
    <cellStyle name="Total 2 3 3" xfId="20863"/>
    <cellStyle name="Total 2 3 3 2" xfId="56993"/>
    <cellStyle name="Total 2 3 3 2 2" xfId="56994"/>
    <cellStyle name="Total 2 3 3 2 2 2" xfId="56995"/>
    <cellStyle name="Total 2 3 3 2 2 2 2" xfId="56996"/>
    <cellStyle name="Total 2 3 3 2 2 3" xfId="56997"/>
    <cellStyle name="Total 2 3 3 2 2 3 2" xfId="56998"/>
    <cellStyle name="Total 2 3 3 2 2 4" xfId="56999"/>
    <cellStyle name="Total 2 3 3 2 2 4 2" xfId="57000"/>
    <cellStyle name="Total 2 3 3 2 2 5" xfId="57001"/>
    <cellStyle name="Total 2 3 3 2 3" xfId="57002"/>
    <cellStyle name="Total 2 3 3 2 3 2" xfId="57003"/>
    <cellStyle name="Total 2 3 3 2 3 2 2" xfId="57004"/>
    <cellStyle name="Total 2 3 3 2 3 3" xfId="57005"/>
    <cellStyle name="Total 2 3 3 2 3 3 2" xfId="57006"/>
    <cellStyle name="Total 2 3 3 2 3 4" xfId="57007"/>
    <cellStyle name="Total 2 3 3 2 3 4 2" xfId="57008"/>
    <cellStyle name="Total 2 3 3 2 3 5" xfId="57009"/>
    <cellStyle name="Total 2 3 3 2 4" xfId="57010"/>
    <cellStyle name="Total 2 3 3 2 4 2" xfId="57011"/>
    <cellStyle name="Total 2 3 3 2 5" xfId="57012"/>
    <cellStyle name="Total 2 3 3 2 5 2" xfId="57013"/>
    <cellStyle name="Total 2 3 3 2 6" xfId="57014"/>
    <cellStyle name="Total 2 3 3 2_PORTFOLIO" xfId="60033"/>
    <cellStyle name="Total 2 3 3 3" xfId="57015"/>
    <cellStyle name="Total 2 3 3 3 2" xfId="60034"/>
    <cellStyle name="Total 2 3 3 3 3" xfId="60035"/>
    <cellStyle name="Total 2 3 3 3_PORTFOLIO" xfId="60036"/>
    <cellStyle name="Total 2 3 3 4" xfId="57016"/>
    <cellStyle name="Total 2 3 3 4 2" xfId="57017"/>
    <cellStyle name="Total 2 3 3 4 2 2" xfId="57018"/>
    <cellStyle name="Total 2 3 3 4 3" xfId="57019"/>
    <cellStyle name="Total 2 3 3 4 3 2" xfId="57020"/>
    <cellStyle name="Total 2 3 3 4 4" xfId="57021"/>
    <cellStyle name="Total 2 3 3 4 4 2" xfId="57022"/>
    <cellStyle name="Total 2 3 3 4 5" xfId="57023"/>
    <cellStyle name="Total 2 3 3 5" xfId="57024"/>
    <cellStyle name="Total 2 3 3 5 2" xfId="57025"/>
    <cellStyle name="Total 2 3 3 5 2 2" xfId="57026"/>
    <cellStyle name="Total 2 3 3 5 3" xfId="57027"/>
    <cellStyle name="Total 2 3 3 5 3 2" xfId="57028"/>
    <cellStyle name="Total 2 3 3 5 4" xfId="57029"/>
    <cellStyle name="Total 2 3 3 5 4 2" xfId="57030"/>
    <cellStyle name="Total 2 3 3 5 5" xfId="57031"/>
    <cellStyle name="Total 2 3 3 6" xfId="57032"/>
    <cellStyle name="Total 2 3 3 6 2" xfId="57033"/>
    <cellStyle name="Total 2 3 3 7" xfId="57034"/>
    <cellStyle name="Total 2 3 3 7 2" xfId="57035"/>
    <cellStyle name="Total 2 3 3 8" xfId="57036"/>
    <cellStyle name="Total 2 3 3 9" xfId="25732"/>
    <cellStyle name="Total 2 3 3_PORTFOLIO" xfId="60037"/>
    <cellStyle name="Total 2 3 4" xfId="20864"/>
    <cellStyle name="Total 2 3 4 2" xfId="57038"/>
    <cellStyle name="Total 2 3 4 2 2" xfId="57039"/>
    <cellStyle name="Total 2 3 4 2 2 2" xfId="57040"/>
    <cellStyle name="Total 2 3 4 2 3" xfId="57041"/>
    <cellStyle name="Total 2 3 4 2 3 2" xfId="57042"/>
    <cellStyle name="Total 2 3 4 2 4" xfId="57043"/>
    <cellStyle name="Total 2 3 4 2 4 2" xfId="57044"/>
    <cellStyle name="Total 2 3 4 2 5" xfId="57045"/>
    <cellStyle name="Total 2 3 4 2_PORTFOLIO" xfId="60038"/>
    <cellStyle name="Total 2 3 4 3" xfId="57046"/>
    <cellStyle name="Total 2 3 4 3 2" xfId="57047"/>
    <cellStyle name="Total 2 3 4 3 2 2" xfId="57048"/>
    <cellStyle name="Total 2 3 4 3 3" xfId="57049"/>
    <cellStyle name="Total 2 3 4 3 3 2" xfId="57050"/>
    <cellStyle name="Total 2 3 4 3 4" xfId="57051"/>
    <cellStyle name="Total 2 3 4 3 4 2" xfId="57052"/>
    <cellStyle name="Total 2 3 4 3 5" xfId="57053"/>
    <cellStyle name="Total 2 3 4 3_PORTFOLIO" xfId="60039"/>
    <cellStyle name="Total 2 3 4 4" xfId="57054"/>
    <cellStyle name="Total 2 3 4 4 2" xfId="57055"/>
    <cellStyle name="Total 2 3 4 5" xfId="57056"/>
    <cellStyle name="Total 2 3 4 5 2" xfId="57057"/>
    <cellStyle name="Total 2 3 4 6" xfId="57058"/>
    <cellStyle name="Total 2 3 4 7" xfId="57037"/>
    <cellStyle name="Total 2 3 4_PORTFOLIO" xfId="60040"/>
    <cellStyle name="Total 2 3 5" xfId="20865"/>
    <cellStyle name="Total 2 3 5 2" xfId="57060"/>
    <cellStyle name="Total 2 3 5 2 2" xfId="57061"/>
    <cellStyle name="Total 2 3 5 2 2 2" xfId="57062"/>
    <cellStyle name="Total 2 3 5 2 3" xfId="57063"/>
    <cellStyle name="Total 2 3 5 2 3 2" xfId="57064"/>
    <cellStyle name="Total 2 3 5 2 4" xfId="57065"/>
    <cellStyle name="Total 2 3 5 2 4 2" xfId="57066"/>
    <cellStyle name="Total 2 3 5 2 5" xfId="57067"/>
    <cellStyle name="Total 2 3 5 3" xfId="57068"/>
    <cellStyle name="Total 2 3 5 3 2" xfId="57069"/>
    <cellStyle name="Total 2 3 5 3 2 2" xfId="57070"/>
    <cellStyle name="Total 2 3 5 3 3" xfId="57071"/>
    <cellStyle name="Total 2 3 5 3 3 2" xfId="57072"/>
    <cellStyle name="Total 2 3 5 3 4" xfId="57073"/>
    <cellStyle name="Total 2 3 5 3 4 2" xfId="57074"/>
    <cellStyle name="Total 2 3 5 3 5" xfId="57075"/>
    <cellStyle name="Total 2 3 5 4" xfId="57076"/>
    <cellStyle name="Total 2 3 5 4 2" xfId="57077"/>
    <cellStyle name="Total 2 3 5 5" xfId="57078"/>
    <cellStyle name="Total 2 3 5 5 2" xfId="57079"/>
    <cellStyle name="Total 2 3 5 6" xfId="57080"/>
    <cellStyle name="Total 2 3 5 7" xfId="57059"/>
    <cellStyle name="Total 2 3 5_PORTFOLIO" xfId="60041"/>
    <cellStyle name="Total 2 3 6" xfId="57081"/>
    <cellStyle name="Total 2 3 6 2" xfId="60042"/>
    <cellStyle name="Total 2 3 6 3" xfId="60043"/>
    <cellStyle name="Total 2 3 6_PORTFOLIO" xfId="60044"/>
    <cellStyle name="Total 2 3 7" xfId="57082"/>
    <cellStyle name="Total 2 3 7 2" xfId="57083"/>
    <cellStyle name="Total 2 3 7 2 2" xfId="57084"/>
    <cellStyle name="Total 2 3 7 3" xfId="57085"/>
    <cellStyle name="Total 2 3 7 3 2" xfId="57086"/>
    <cellStyle name="Total 2 3 7 4" xfId="57087"/>
    <cellStyle name="Total 2 3 7 4 2" xfId="57088"/>
    <cellStyle name="Total 2 3 7 5" xfId="57089"/>
    <cellStyle name="Total 2 3 8" xfId="57090"/>
    <cellStyle name="Total 2 3 8 2" xfId="57091"/>
    <cellStyle name="Total 2 3 8 2 2" xfId="57092"/>
    <cellStyle name="Total 2 3 8 3" xfId="57093"/>
    <cellStyle name="Total 2 3 8 3 2" xfId="57094"/>
    <cellStyle name="Total 2 3 8 4" xfId="57095"/>
    <cellStyle name="Total 2 3 8 4 2" xfId="57096"/>
    <cellStyle name="Total 2 3 8 5" xfId="57097"/>
    <cellStyle name="Total 2 3 9" xfId="57098"/>
    <cellStyle name="Total 2 3 9 2" xfId="57099"/>
    <cellStyle name="Total 2 3_PORTFOLIO" xfId="60045"/>
    <cellStyle name="Total 2 30" xfId="22548"/>
    <cellStyle name="Total 2 31" xfId="22549"/>
    <cellStyle name="Total 2 32" xfId="22550"/>
    <cellStyle name="Total 2 33" xfId="22551"/>
    <cellStyle name="Total 2 34" xfId="22552"/>
    <cellStyle name="Total 2 35" xfId="22553"/>
    <cellStyle name="Total 2 36" xfId="22554"/>
    <cellStyle name="Total 2 37" xfId="22555"/>
    <cellStyle name="Total 2 38" xfId="22556"/>
    <cellStyle name="Total 2 39" xfId="22557"/>
    <cellStyle name="Total 2 4" xfId="20866"/>
    <cellStyle name="Total 2 4 10" xfId="57100"/>
    <cellStyle name="Total 2 4 10 2" xfId="57101"/>
    <cellStyle name="Total 2 4 11" xfId="57102"/>
    <cellStyle name="Total 2 4 12" xfId="23246"/>
    <cellStyle name="Total 2 4 2" xfId="20867"/>
    <cellStyle name="Total 2 4 2 2" xfId="57103"/>
    <cellStyle name="Total 2 4 2 2 2" xfId="57104"/>
    <cellStyle name="Total 2 4 2 2 2 2" xfId="57105"/>
    <cellStyle name="Total 2 4 2 2 2 2 2" xfId="57106"/>
    <cellStyle name="Total 2 4 2 2 2 3" xfId="57107"/>
    <cellStyle name="Total 2 4 2 2 2 3 2" xfId="57108"/>
    <cellStyle name="Total 2 4 2 2 2 4" xfId="57109"/>
    <cellStyle name="Total 2 4 2 2 2 4 2" xfId="57110"/>
    <cellStyle name="Total 2 4 2 2 2 5" xfId="57111"/>
    <cellStyle name="Total 2 4 2 2 3" xfId="57112"/>
    <cellStyle name="Total 2 4 2 2 3 2" xfId="57113"/>
    <cellStyle name="Total 2 4 2 2 3 2 2" xfId="57114"/>
    <cellStyle name="Total 2 4 2 2 3 3" xfId="57115"/>
    <cellStyle name="Total 2 4 2 2 3 3 2" xfId="57116"/>
    <cellStyle name="Total 2 4 2 2 3 4" xfId="57117"/>
    <cellStyle name="Total 2 4 2 2 3 4 2" xfId="57118"/>
    <cellStyle name="Total 2 4 2 2 3 5" xfId="57119"/>
    <cellStyle name="Total 2 4 2 2 4" xfId="57120"/>
    <cellStyle name="Total 2 4 2 2 4 2" xfId="57121"/>
    <cellStyle name="Total 2 4 2 2 5" xfId="57122"/>
    <cellStyle name="Total 2 4 2 2 5 2" xfId="57123"/>
    <cellStyle name="Total 2 4 2 2 6" xfId="57124"/>
    <cellStyle name="Total 2 4 2 2_PORTFOLIO" xfId="60046"/>
    <cellStyle name="Total 2 4 2 3" xfId="57125"/>
    <cellStyle name="Total 2 4 2 3 2" xfId="60047"/>
    <cellStyle name="Total 2 4 2 3 3" xfId="60048"/>
    <cellStyle name="Total 2 4 2 3_PORTFOLIO" xfId="60049"/>
    <cellStyle name="Total 2 4 2 4" xfId="57126"/>
    <cellStyle name="Total 2 4 2 4 2" xfId="57127"/>
    <cellStyle name="Total 2 4 2 4 2 2" xfId="57128"/>
    <cellStyle name="Total 2 4 2 4 3" xfId="57129"/>
    <cellStyle name="Total 2 4 2 4 3 2" xfId="57130"/>
    <cellStyle name="Total 2 4 2 4 4" xfId="57131"/>
    <cellStyle name="Total 2 4 2 4 4 2" xfId="57132"/>
    <cellStyle name="Total 2 4 2 4 5" xfId="57133"/>
    <cellStyle name="Total 2 4 2 5" xfId="57134"/>
    <cellStyle name="Total 2 4 2 5 2" xfId="57135"/>
    <cellStyle name="Total 2 4 2 5 2 2" xfId="57136"/>
    <cellStyle name="Total 2 4 2 5 3" xfId="57137"/>
    <cellStyle name="Total 2 4 2 5 3 2" xfId="57138"/>
    <cellStyle name="Total 2 4 2 5 4" xfId="57139"/>
    <cellStyle name="Total 2 4 2 5 4 2" xfId="57140"/>
    <cellStyle name="Total 2 4 2 5 5" xfId="57141"/>
    <cellStyle name="Total 2 4 2 6" xfId="57142"/>
    <cellStyle name="Total 2 4 2 6 2" xfId="57143"/>
    <cellStyle name="Total 2 4 2 7" xfId="57144"/>
    <cellStyle name="Total 2 4 2 7 2" xfId="57145"/>
    <cellStyle name="Total 2 4 2 8" xfId="57146"/>
    <cellStyle name="Total 2 4 2 9" xfId="24054"/>
    <cellStyle name="Total 2 4 2_PORTFOLIO" xfId="60050"/>
    <cellStyle name="Total 2 4 3" xfId="20868"/>
    <cellStyle name="Total 2 4 3 2" xfId="57147"/>
    <cellStyle name="Total 2 4 3 2 2" xfId="57148"/>
    <cellStyle name="Total 2 4 3 2 2 2" xfId="57149"/>
    <cellStyle name="Total 2 4 3 2 2 2 2" xfId="57150"/>
    <cellStyle name="Total 2 4 3 2 2 3" xfId="57151"/>
    <cellStyle name="Total 2 4 3 2 2 3 2" xfId="57152"/>
    <cellStyle name="Total 2 4 3 2 2 4" xfId="57153"/>
    <cellStyle name="Total 2 4 3 2 2 4 2" xfId="57154"/>
    <cellStyle name="Total 2 4 3 2 2 5" xfId="57155"/>
    <cellStyle name="Total 2 4 3 2 3" xfId="57156"/>
    <cellStyle name="Total 2 4 3 2 3 2" xfId="57157"/>
    <cellStyle name="Total 2 4 3 2 3 2 2" xfId="57158"/>
    <cellStyle name="Total 2 4 3 2 3 3" xfId="57159"/>
    <cellStyle name="Total 2 4 3 2 3 3 2" xfId="57160"/>
    <cellStyle name="Total 2 4 3 2 3 4" xfId="57161"/>
    <cellStyle name="Total 2 4 3 2 3 4 2" xfId="57162"/>
    <cellStyle name="Total 2 4 3 2 3 5" xfId="57163"/>
    <cellStyle name="Total 2 4 3 2 4" xfId="57164"/>
    <cellStyle name="Total 2 4 3 2 4 2" xfId="57165"/>
    <cellStyle name="Total 2 4 3 2 5" xfId="57166"/>
    <cellStyle name="Total 2 4 3 2 5 2" xfId="57167"/>
    <cellStyle name="Total 2 4 3 2 6" xfId="57168"/>
    <cellStyle name="Total 2 4 3 2_PORTFOLIO" xfId="60051"/>
    <cellStyle name="Total 2 4 3 3" xfId="57169"/>
    <cellStyle name="Total 2 4 3 3 2" xfId="60052"/>
    <cellStyle name="Total 2 4 3 3 3" xfId="60053"/>
    <cellStyle name="Total 2 4 3 3_PORTFOLIO" xfId="60054"/>
    <cellStyle name="Total 2 4 3 4" xfId="57170"/>
    <cellStyle name="Total 2 4 3 4 2" xfId="57171"/>
    <cellStyle name="Total 2 4 3 4 2 2" xfId="57172"/>
    <cellStyle name="Total 2 4 3 4 3" xfId="57173"/>
    <cellStyle name="Total 2 4 3 4 3 2" xfId="57174"/>
    <cellStyle name="Total 2 4 3 4 4" xfId="57175"/>
    <cellStyle name="Total 2 4 3 4 4 2" xfId="57176"/>
    <cellStyle name="Total 2 4 3 4 5" xfId="57177"/>
    <cellStyle name="Total 2 4 3 5" xfId="57178"/>
    <cellStyle name="Total 2 4 3 5 2" xfId="57179"/>
    <cellStyle name="Total 2 4 3 5 2 2" xfId="57180"/>
    <cellStyle name="Total 2 4 3 5 3" xfId="57181"/>
    <cellStyle name="Total 2 4 3 5 3 2" xfId="57182"/>
    <cellStyle name="Total 2 4 3 5 4" xfId="57183"/>
    <cellStyle name="Total 2 4 3 5 4 2" xfId="57184"/>
    <cellStyle name="Total 2 4 3 5 5" xfId="57185"/>
    <cellStyle name="Total 2 4 3 6" xfId="57186"/>
    <cellStyle name="Total 2 4 3 6 2" xfId="57187"/>
    <cellStyle name="Total 2 4 3 7" xfId="57188"/>
    <cellStyle name="Total 2 4 3 7 2" xfId="57189"/>
    <cellStyle name="Total 2 4 3 8" xfId="57190"/>
    <cellStyle name="Total 2 4 3 9" xfId="25733"/>
    <cellStyle name="Total 2 4 3_PORTFOLIO" xfId="60055"/>
    <cellStyle name="Total 2 4 4" xfId="20869"/>
    <cellStyle name="Total 2 4 4 2" xfId="57192"/>
    <cellStyle name="Total 2 4 4 2 2" xfId="57193"/>
    <cellStyle name="Total 2 4 4 2 2 2" xfId="57194"/>
    <cellStyle name="Total 2 4 4 2 3" xfId="57195"/>
    <cellStyle name="Total 2 4 4 2 3 2" xfId="57196"/>
    <cellStyle name="Total 2 4 4 2 4" xfId="57197"/>
    <cellStyle name="Total 2 4 4 2 4 2" xfId="57198"/>
    <cellStyle name="Total 2 4 4 2 5" xfId="57199"/>
    <cellStyle name="Total 2 4 4 2_PORTFOLIO" xfId="60056"/>
    <cellStyle name="Total 2 4 4 3" xfId="57200"/>
    <cellStyle name="Total 2 4 4 3 2" xfId="57201"/>
    <cellStyle name="Total 2 4 4 3 2 2" xfId="57202"/>
    <cellStyle name="Total 2 4 4 3 3" xfId="57203"/>
    <cellStyle name="Total 2 4 4 3 3 2" xfId="57204"/>
    <cellStyle name="Total 2 4 4 3 4" xfId="57205"/>
    <cellStyle name="Total 2 4 4 3 4 2" xfId="57206"/>
    <cellStyle name="Total 2 4 4 3 5" xfId="57207"/>
    <cellStyle name="Total 2 4 4 3_PORTFOLIO" xfId="60057"/>
    <cellStyle name="Total 2 4 4 4" xfId="57208"/>
    <cellStyle name="Total 2 4 4 4 2" xfId="57209"/>
    <cellStyle name="Total 2 4 4 5" xfId="57210"/>
    <cellStyle name="Total 2 4 4 5 2" xfId="57211"/>
    <cellStyle name="Total 2 4 4 6" xfId="57212"/>
    <cellStyle name="Total 2 4 4 7" xfId="57191"/>
    <cellStyle name="Total 2 4 4_PORTFOLIO" xfId="60058"/>
    <cellStyle name="Total 2 4 5" xfId="20870"/>
    <cellStyle name="Total 2 4 5 2" xfId="57214"/>
    <cellStyle name="Total 2 4 5 2 2" xfId="57215"/>
    <cellStyle name="Total 2 4 5 2 2 2" xfId="57216"/>
    <cellStyle name="Total 2 4 5 2 3" xfId="57217"/>
    <cellStyle name="Total 2 4 5 2 3 2" xfId="57218"/>
    <cellStyle name="Total 2 4 5 2 4" xfId="57219"/>
    <cellStyle name="Total 2 4 5 2 4 2" xfId="57220"/>
    <cellStyle name="Total 2 4 5 2 5" xfId="57221"/>
    <cellStyle name="Total 2 4 5 3" xfId="57222"/>
    <cellStyle name="Total 2 4 5 3 2" xfId="57223"/>
    <cellStyle name="Total 2 4 5 3 2 2" xfId="57224"/>
    <cellStyle name="Total 2 4 5 3 3" xfId="57225"/>
    <cellStyle name="Total 2 4 5 3 3 2" xfId="57226"/>
    <cellStyle name="Total 2 4 5 3 4" xfId="57227"/>
    <cellStyle name="Total 2 4 5 3 4 2" xfId="57228"/>
    <cellStyle name="Total 2 4 5 3 5" xfId="57229"/>
    <cellStyle name="Total 2 4 5 4" xfId="57230"/>
    <cellStyle name="Total 2 4 5 4 2" xfId="57231"/>
    <cellStyle name="Total 2 4 5 5" xfId="57232"/>
    <cellStyle name="Total 2 4 5 5 2" xfId="57233"/>
    <cellStyle name="Total 2 4 5 6" xfId="57234"/>
    <cellStyle name="Total 2 4 5 7" xfId="57213"/>
    <cellStyle name="Total 2 4 5_PORTFOLIO" xfId="60059"/>
    <cellStyle name="Total 2 4 6" xfId="57235"/>
    <cellStyle name="Total 2 4 6 2" xfId="60060"/>
    <cellStyle name="Total 2 4 6 3" xfId="60061"/>
    <cellStyle name="Total 2 4 6_PORTFOLIO" xfId="60062"/>
    <cellStyle name="Total 2 4 7" xfId="57236"/>
    <cellStyle name="Total 2 4 7 2" xfId="57237"/>
    <cellStyle name="Total 2 4 7 2 2" xfId="57238"/>
    <cellStyle name="Total 2 4 7 3" xfId="57239"/>
    <cellStyle name="Total 2 4 7 3 2" xfId="57240"/>
    <cellStyle name="Total 2 4 7 4" xfId="57241"/>
    <cellStyle name="Total 2 4 7 4 2" xfId="57242"/>
    <cellStyle name="Total 2 4 7 5" xfId="57243"/>
    <cellStyle name="Total 2 4 8" xfId="57244"/>
    <cellStyle name="Total 2 4 8 2" xfId="57245"/>
    <cellStyle name="Total 2 4 8 2 2" xfId="57246"/>
    <cellStyle name="Total 2 4 8 3" xfId="57247"/>
    <cellStyle name="Total 2 4 8 3 2" xfId="57248"/>
    <cellStyle name="Total 2 4 8 4" xfId="57249"/>
    <cellStyle name="Total 2 4 8 4 2" xfId="57250"/>
    <cellStyle name="Total 2 4 8 5" xfId="57251"/>
    <cellStyle name="Total 2 4 9" xfId="57252"/>
    <cellStyle name="Total 2 4 9 2" xfId="57253"/>
    <cellStyle name="Total 2 4_PORTFOLIO" xfId="60063"/>
    <cellStyle name="Total 2 40" xfId="22558"/>
    <cellStyle name="Total 2 41" xfId="22559"/>
    <cellStyle name="Total 2 42" xfId="22560"/>
    <cellStyle name="Total 2 43" xfId="22561"/>
    <cellStyle name="Total 2 44" xfId="22562"/>
    <cellStyle name="Total 2 45" xfId="22563"/>
    <cellStyle name="Total 2 46" xfId="22564"/>
    <cellStyle name="Total 2 47" xfId="22565"/>
    <cellStyle name="Total 2 48" xfId="22566"/>
    <cellStyle name="Total 2 49" xfId="22567"/>
    <cellStyle name="Total 2 5" xfId="20871"/>
    <cellStyle name="Total 2 5 10" xfId="57254"/>
    <cellStyle name="Total 2 5 10 2" xfId="57255"/>
    <cellStyle name="Total 2 5 11" xfId="57256"/>
    <cellStyle name="Total 2 5 12" xfId="23247"/>
    <cellStyle name="Total 2 5 2" xfId="20872"/>
    <cellStyle name="Total 2 5 2 2" xfId="57257"/>
    <cellStyle name="Total 2 5 2 2 2" xfId="57258"/>
    <cellStyle name="Total 2 5 2 2 2 2" xfId="57259"/>
    <cellStyle name="Total 2 5 2 2 2 2 2" xfId="57260"/>
    <cellStyle name="Total 2 5 2 2 2 3" xfId="57261"/>
    <cellStyle name="Total 2 5 2 2 2 3 2" xfId="57262"/>
    <cellStyle name="Total 2 5 2 2 2 4" xfId="57263"/>
    <cellStyle name="Total 2 5 2 2 2 4 2" xfId="57264"/>
    <cellStyle name="Total 2 5 2 2 2 5" xfId="57265"/>
    <cellStyle name="Total 2 5 2 2 3" xfId="57266"/>
    <cellStyle name="Total 2 5 2 2 3 2" xfId="57267"/>
    <cellStyle name="Total 2 5 2 2 3 2 2" xfId="57268"/>
    <cellStyle name="Total 2 5 2 2 3 3" xfId="57269"/>
    <cellStyle name="Total 2 5 2 2 3 3 2" xfId="57270"/>
    <cellStyle name="Total 2 5 2 2 3 4" xfId="57271"/>
    <cellStyle name="Total 2 5 2 2 3 4 2" xfId="57272"/>
    <cellStyle name="Total 2 5 2 2 3 5" xfId="57273"/>
    <cellStyle name="Total 2 5 2 2 4" xfId="57274"/>
    <cellStyle name="Total 2 5 2 2 4 2" xfId="57275"/>
    <cellStyle name="Total 2 5 2 2 5" xfId="57276"/>
    <cellStyle name="Total 2 5 2 2 5 2" xfId="57277"/>
    <cellStyle name="Total 2 5 2 2 6" xfId="57278"/>
    <cellStyle name="Total 2 5 2 2_PORTFOLIO" xfId="60064"/>
    <cellStyle name="Total 2 5 2 3" xfId="57279"/>
    <cellStyle name="Total 2 5 2 3 2" xfId="60065"/>
    <cellStyle name="Total 2 5 2 3 3" xfId="60066"/>
    <cellStyle name="Total 2 5 2 3_PORTFOLIO" xfId="60067"/>
    <cellStyle name="Total 2 5 2 4" xfId="57280"/>
    <cellStyle name="Total 2 5 2 4 2" xfId="57281"/>
    <cellStyle name="Total 2 5 2 4 2 2" xfId="57282"/>
    <cellStyle name="Total 2 5 2 4 3" xfId="57283"/>
    <cellStyle name="Total 2 5 2 4 3 2" xfId="57284"/>
    <cellStyle name="Total 2 5 2 4 4" xfId="57285"/>
    <cellStyle name="Total 2 5 2 4 4 2" xfId="57286"/>
    <cellStyle name="Total 2 5 2 4 5" xfId="57287"/>
    <cellStyle name="Total 2 5 2 5" xfId="57288"/>
    <cellStyle name="Total 2 5 2 5 2" xfId="57289"/>
    <cellStyle name="Total 2 5 2 5 2 2" xfId="57290"/>
    <cellStyle name="Total 2 5 2 5 3" xfId="57291"/>
    <cellStyle name="Total 2 5 2 5 3 2" xfId="57292"/>
    <cellStyle name="Total 2 5 2 5 4" xfId="57293"/>
    <cellStyle name="Total 2 5 2 5 4 2" xfId="57294"/>
    <cellStyle name="Total 2 5 2 5 5" xfId="57295"/>
    <cellStyle name="Total 2 5 2 6" xfId="57296"/>
    <cellStyle name="Total 2 5 2 6 2" xfId="57297"/>
    <cellStyle name="Total 2 5 2 7" xfId="57298"/>
    <cellStyle name="Total 2 5 2 7 2" xfId="57299"/>
    <cellStyle name="Total 2 5 2 8" xfId="57300"/>
    <cellStyle name="Total 2 5 2 9" xfId="24055"/>
    <cellStyle name="Total 2 5 2_PORTFOLIO" xfId="60068"/>
    <cellStyle name="Total 2 5 3" xfId="20873"/>
    <cellStyle name="Total 2 5 3 2" xfId="57301"/>
    <cellStyle name="Total 2 5 3 2 2" xfId="57302"/>
    <cellStyle name="Total 2 5 3 2 2 2" xfId="57303"/>
    <cellStyle name="Total 2 5 3 2 2 2 2" xfId="57304"/>
    <cellStyle name="Total 2 5 3 2 2 3" xfId="57305"/>
    <cellStyle name="Total 2 5 3 2 2 3 2" xfId="57306"/>
    <cellStyle name="Total 2 5 3 2 2 4" xfId="57307"/>
    <cellStyle name="Total 2 5 3 2 2 4 2" xfId="57308"/>
    <cellStyle name="Total 2 5 3 2 2 5" xfId="57309"/>
    <cellStyle name="Total 2 5 3 2 3" xfId="57310"/>
    <cellStyle name="Total 2 5 3 2 3 2" xfId="57311"/>
    <cellStyle name="Total 2 5 3 2 3 2 2" xfId="57312"/>
    <cellStyle name="Total 2 5 3 2 3 3" xfId="57313"/>
    <cellStyle name="Total 2 5 3 2 3 3 2" xfId="57314"/>
    <cellStyle name="Total 2 5 3 2 3 4" xfId="57315"/>
    <cellStyle name="Total 2 5 3 2 3 4 2" xfId="57316"/>
    <cellStyle name="Total 2 5 3 2 3 5" xfId="57317"/>
    <cellStyle name="Total 2 5 3 2 4" xfId="57318"/>
    <cellStyle name="Total 2 5 3 2 4 2" xfId="57319"/>
    <cellStyle name="Total 2 5 3 2 5" xfId="57320"/>
    <cellStyle name="Total 2 5 3 2 5 2" xfId="57321"/>
    <cellStyle name="Total 2 5 3 2 6" xfId="57322"/>
    <cellStyle name="Total 2 5 3 2_PORTFOLIO" xfId="60069"/>
    <cellStyle name="Total 2 5 3 3" xfId="57323"/>
    <cellStyle name="Total 2 5 3 3 2" xfId="60070"/>
    <cellStyle name="Total 2 5 3 3 3" xfId="60071"/>
    <cellStyle name="Total 2 5 3 3_PORTFOLIO" xfId="60072"/>
    <cellStyle name="Total 2 5 3 4" xfId="57324"/>
    <cellStyle name="Total 2 5 3 4 2" xfId="57325"/>
    <cellStyle name="Total 2 5 3 4 2 2" xfId="57326"/>
    <cellStyle name="Total 2 5 3 4 3" xfId="57327"/>
    <cellStyle name="Total 2 5 3 4 3 2" xfId="57328"/>
    <cellStyle name="Total 2 5 3 4 4" xfId="57329"/>
    <cellStyle name="Total 2 5 3 4 4 2" xfId="57330"/>
    <cellStyle name="Total 2 5 3 4 5" xfId="57331"/>
    <cellStyle name="Total 2 5 3 5" xfId="57332"/>
    <cellStyle name="Total 2 5 3 5 2" xfId="57333"/>
    <cellStyle name="Total 2 5 3 5 2 2" xfId="57334"/>
    <cellStyle name="Total 2 5 3 5 3" xfId="57335"/>
    <cellStyle name="Total 2 5 3 5 3 2" xfId="57336"/>
    <cellStyle name="Total 2 5 3 5 4" xfId="57337"/>
    <cellStyle name="Total 2 5 3 5 4 2" xfId="57338"/>
    <cellStyle name="Total 2 5 3 5 5" xfId="57339"/>
    <cellStyle name="Total 2 5 3 6" xfId="57340"/>
    <cellStyle name="Total 2 5 3 6 2" xfId="57341"/>
    <cellStyle name="Total 2 5 3 7" xfId="57342"/>
    <cellStyle name="Total 2 5 3 7 2" xfId="57343"/>
    <cellStyle name="Total 2 5 3 8" xfId="57344"/>
    <cellStyle name="Total 2 5 3 9" xfId="25734"/>
    <cellStyle name="Total 2 5 3_PORTFOLIO" xfId="60073"/>
    <cellStyle name="Total 2 5 4" xfId="20874"/>
    <cellStyle name="Total 2 5 4 2" xfId="57346"/>
    <cellStyle name="Total 2 5 4 2 2" xfId="57347"/>
    <cellStyle name="Total 2 5 4 2 2 2" xfId="57348"/>
    <cellStyle name="Total 2 5 4 2 3" xfId="57349"/>
    <cellStyle name="Total 2 5 4 2 3 2" xfId="57350"/>
    <cellStyle name="Total 2 5 4 2 4" xfId="57351"/>
    <cellStyle name="Total 2 5 4 2 4 2" xfId="57352"/>
    <cellStyle name="Total 2 5 4 2 5" xfId="57353"/>
    <cellStyle name="Total 2 5 4 2_PORTFOLIO" xfId="60074"/>
    <cellStyle name="Total 2 5 4 3" xfId="57354"/>
    <cellStyle name="Total 2 5 4 3 2" xfId="57355"/>
    <cellStyle name="Total 2 5 4 3 2 2" xfId="57356"/>
    <cellStyle name="Total 2 5 4 3 3" xfId="57357"/>
    <cellStyle name="Total 2 5 4 3 3 2" xfId="57358"/>
    <cellStyle name="Total 2 5 4 3 4" xfId="57359"/>
    <cellStyle name="Total 2 5 4 3 4 2" xfId="57360"/>
    <cellStyle name="Total 2 5 4 3 5" xfId="57361"/>
    <cellStyle name="Total 2 5 4 3_PORTFOLIO" xfId="60075"/>
    <cellStyle name="Total 2 5 4 4" xfId="57362"/>
    <cellStyle name="Total 2 5 4 4 2" xfId="57363"/>
    <cellStyle name="Total 2 5 4 5" xfId="57364"/>
    <cellStyle name="Total 2 5 4 5 2" xfId="57365"/>
    <cellStyle name="Total 2 5 4 6" xfId="57366"/>
    <cellStyle name="Total 2 5 4 7" xfId="57345"/>
    <cellStyle name="Total 2 5 4_PORTFOLIO" xfId="60076"/>
    <cellStyle name="Total 2 5 5" xfId="20875"/>
    <cellStyle name="Total 2 5 5 2" xfId="57368"/>
    <cellStyle name="Total 2 5 5 2 2" xfId="57369"/>
    <cellStyle name="Total 2 5 5 2 2 2" xfId="57370"/>
    <cellStyle name="Total 2 5 5 2 3" xfId="57371"/>
    <cellStyle name="Total 2 5 5 2 3 2" xfId="57372"/>
    <cellStyle name="Total 2 5 5 2 4" xfId="57373"/>
    <cellStyle name="Total 2 5 5 2 4 2" xfId="57374"/>
    <cellStyle name="Total 2 5 5 2 5" xfId="57375"/>
    <cellStyle name="Total 2 5 5 3" xfId="57376"/>
    <cellStyle name="Total 2 5 5 3 2" xfId="57377"/>
    <cellStyle name="Total 2 5 5 3 2 2" xfId="57378"/>
    <cellStyle name="Total 2 5 5 3 3" xfId="57379"/>
    <cellStyle name="Total 2 5 5 3 3 2" xfId="57380"/>
    <cellStyle name="Total 2 5 5 3 4" xfId="57381"/>
    <cellStyle name="Total 2 5 5 3 4 2" xfId="57382"/>
    <cellStyle name="Total 2 5 5 3 5" xfId="57383"/>
    <cellStyle name="Total 2 5 5 4" xfId="57384"/>
    <cellStyle name="Total 2 5 5 4 2" xfId="57385"/>
    <cellStyle name="Total 2 5 5 5" xfId="57386"/>
    <cellStyle name="Total 2 5 5 5 2" xfId="57387"/>
    <cellStyle name="Total 2 5 5 6" xfId="57388"/>
    <cellStyle name="Total 2 5 5 7" xfId="57367"/>
    <cellStyle name="Total 2 5 5_PORTFOLIO" xfId="60077"/>
    <cellStyle name="Total 2 5 6" xfId="57389"/>
    <cellStyle name="Total 2 5 6 2" xfId="60078"/>
    <cellStyle name="Total 2 5 6 3" xfId="60079"/>
    <cellStyle name="Total 2 5 6_PORTFOLIO" xfId="60080"/>
    <cellStyle name="Total 2 5 7" xfId="57390"/>
    <cellStyle name="Total 2 5 7 2" xfId="57391"/>
    <cellStyle name="Total 2 5 7 2 2" xfId="57392"/>
    <cellStyle name="Total 2 5 7 3" xfId="57393"/>
    <cellStyle name="Total 2 5 7 3 2" xfId="57394"/>
    <cellStyle name="Total 2 5 7 4" xfId="57395"/>
    <cellStyle name="Total 2 5 7 4 2" xfId="57396"/>
    <cellStyle name="Total 2 5 7 5" xfId="57397"/>
    <cellStyle name="Total 2 5 8" xfId="57398"/>
    <cellStyle name="Total 2 5 8 2" xfId="57399"/>
    <cellStyle name="Total 2 5 8 2 2" xfId="57400"/>
    <cellStyle name="Total 2 5 8 3" xfId="57401"/>
    <cellStyle name="Total 2 5 8 3 2" xfId="57402"/>
    <cellStyle name="Total 2 5 8 4" xfId="57403"/>
    <cellStyle name="Total 2 5 8 4 2" xfId="57404"/>
    <cellStyle name="Total 2 5 8 5" xfId="57405"/>
    <cellStyle name="Total 2 5 9" xfId="57406"/>
    <cellStyle name="Total 2 5 9 2" xfId="57407"/>
    <cellStyle name="Total 2 5_PORTFOLIO" xfId="60081"/>
    <cellStyle name="Total 2 50" xfId="22568"/>
    <cellStyle name="Total 2 51" xfId="22569"/>
    <cellStyle name="Total 2 52" xfId="22570"/>
    <cellStyle name="Total 2 53" xfId="22571"/>
    <cellStyle name="Total 2 54" xfId="22572"/>
    <cellStyle name="Total 2 55" xfId="22573"/>
    <cellStyle name="Total 2 56" xfId="22574"/>
    <cellStyle name="Total 2 57" xfId="22575"/>
    <cellStyle name="Total 2 58" xfId="22576"/>
    <cellStyle name="Total 2 59" xfId="22577"/>
    <cellStyle name="Total 2 6" xfId="20876"/>
    <cellStyle name="Total 2 6 10" xfId="57408"/>
    <cellStyle name="Total 2 6 10 2" xfId="57409"/>
    <cellStyle name="Total 2 6 11" xfId="57410"/>
    <cellStyle name="Total 2 6 12" xfId="23248"/>
    <cellStyle name="Total 2 6 2" xfId="20877"/>
    <cellStyle name="Total 2 6 2 2" xfId="57411"/>
    <cellStyle name="Total 2 6 2 2 2" xfId="57412"/>
    <cellStyle name="Total 2 6 2 2 2 2" xfId="57413"/>
    <cellStyle name="Total 2 6 2 2 2 2 2" xfId="57414"/>
    <cellStyle name="Total 2 6 2 2 2 3" xfId="57415"/>
    <cellStyle name="Total 2 6 2 2 2 3 2" xfId="57416"/>
    <cellStyle name="Total 2 6 2 2 2 4" xfId="57417"/>
    <cellStyle name="Total 2 6 2 2 2 4 2" xfId="57418"/>
    <cellStyle name="Total 2 6 2 2 2 5" xfId="57419"/>
    <cellStyle name="Total 2 6 2 2 3" xfId="57420"/>
    <cellStyle name="Total 2 6 2 2 3 2" xfId="57421"/>
    <cellStyle name="Total 2 6 2 2 3 2 2" xfId="57422"/>
    <cellStyle name="Total 2 6 2 2 3 3" xfId="57423"/>
    <cellStyle name="Total 2 6 2 2 3 3 2" xfId="57424"/>
    <cellStyle name="Total 2 6 2 2 3 4" xfId="57425"/>
    <cellStyle name="Total 2 6 2 2 3 4 2" xfId="57426"/>
    <cellStyle name="Total 2 6 2 2 3 5" xfId="57427"/>
    <cellStyle name="Total 2 6 2 2 4" xfId="57428"/>
    <cellStyle name="Total 2 6 2 2 4 2" xfId="57429"/>
    <cellStyle name="Total 2 6 2 2 5" xfId="57430"/>
    <cellStyle name="Total 2 6 2 2 5 2" xfId="57431"/>
    <cellStyle name="Total 2 6 2 2 6" xfId="57432"/>
    <cellStyle name="Total 2 6 2 2_PORTFOLIO" xfId="60082"/>
    <cellStyle name="Total 2 6 2 3" xfId="57433"/>
    <cellStyle name="Total 2 6 2 3 2" xfId="60083"/>
    <cellStyle name="Total 2 6 2 3 3" xfId="60084"/>
    <cellStyle name="Total 2 6 2 3_PORTFOLIO" xfId="60085"/>
    <cellStyle name="Total 2 6 2 4" xfId="57434"/>
    <cellStyle name="Total 2 6 2 4 2" xfId="57435"/>
    <cellStyle name="Total 2 6 2 4 2 2" xfId="57436"/>
    <cellStyle name="Total 2 6 2 4 3" xfId="57437"/>
    <cellStyle name="Total 2 6 2 4 3 2" xfId="57438"/>
    <cellStyle name="Total 2 6 2 4 4" xfId="57439"/>
    <cellStyle name="Total 2 6 2 4 4 2" xfId="57440"/>
    <cellStyle name="Total 2 6 2 4 5" xfId="57441"/>
    <cellStyle name="Total 2 6 2 5" xfId="57442"/>
    <cellStyle name="Total 2 6 2 5 2" xfId="57443"/>
    <cellStyle name="Total 2 6 2 5 2 2" xfId="57444"/>
    <cellStyle name="Total 2 6 2 5 3" xfId="57445"/>
    <cellStyle name="Total 2 6 2 5 3 2" xfId="57446"/>
    <cellStyle name="Total 2 6 2 5 4" xfId="57447"/>
    <cellStyle name="Total 2 6 2 5 4 2" xfId="57448"/>
    <cellStyle name="Total 2 6 2 5 5" xfId="57449"/>
    <cellStyle name="Total 2 6 2 6" xfId="57450"/>
    <cellStyle name="Total 2 6 2 6 2" xfId="57451"/>
    <cellStyle name="Total 2 6 2 7" xfId="57452"/>
    <cellStyle name="Total 2 6 2 7 2" xfId="57453"/>
    <cellStyle name="Total 2 6 2 8" xfId="57454"/>
    <cellStyle name="Total 2 6 2 9" xfId="24056"/>
    <cellStyle name="Total 2 6 2_PORTFOLIO" xfId="60086"/>
    <cellStyle name="Total 2 6 3" xfId="20878"/>
    <cellStyle name="Total 2 6 3 2" xfId="57455"/>
    <cellStyle name="Total 2 6 3 2 2" xfId="57456"/>
    <cellStyle name="Total 2 6 3 2 2 2" xfId="57457"/>
    <cellStyle name="Total 2 6 3 2 2 2 2" xfId="57458"/>
    <cellStyle name="Total 2 6 3 2 2 3" xfId="57459"/>
    <cellStyle name="Total 2 6 3 2 2 3 2" xfId="57460"/>
    <cellStyle name="Total 2 6 3 2 2 4" xfId="57461"/>
    <cellStyle name="Total 2 6 3 2 2 4 2" xfId="57462"/>
    <cellStyle name="Total 2 6 3 2 2 5" xfId="57463"/>
    <cellStyle name="Total 2 6 3 2 3" xfId="57464"/>
    <cellStyle name="Total 2 6 3 2 3 2" xfId="57465"/>
    <cellStyle name="Total 2 6 3 2 3 2 2" xfId="57466"/>
    <cellStyle name="Total 2 6 3 2 3 3" xfId="57467"/>
    <cellStyle name="Total 2 6 3 2 3 3 2" xfId="57468"/>
    <cellStyle name="Total 2 6 3 2 3 4" xfId="57469"/>
    <cellStyle name="Total 2 6 3 2 3 4 2" xfId="57470"/>
    <cellStyle name="Total 2 6 3 2 3 5" xfId="57471"/>
    <cellStyle name="Total 2 6 3 2 4" xfId="57472"/>
    <cellStyle name="Total 2 6 3 2 4 2" xfId="57473"/>
    <cellStyle name="Total 2 6 3 2 5" xfId="57474"/>
    <cellStyle name="Total 2 6 3 2 5 2" xfId="57475"/>
    <cellStyle name="Total 2 6 3 2 6" xfId="57476"/>
    <cellStyle name="Total 2 6 3 2_PORTFOLIO" xfId="60087"/>
    <cellStyle name="Total 2 6 3 3" xfId="57477"/>
    <cellStyle name="Total 2 6 3 3 2" xfId="60088"/>
    <cellStyle name="Total 2 6 3 3 3" xfId="60089"/>
    <cellStyle name="Total 2 6 3 3_PORTFOLIO" xfId="60090"/>
    <cellStyle name="Total 2 6 3 4" xfId="57478"/>
    <cellStyle name="Total 2 6 3 4 2" xfId="57479"/>
    <cellStyle name="Total 2 6 3 4 2 2" xfId="57480"/>
    <cellStyle name="Total 2 6 3 4 3" xfId="57481"/>
    <cellStyle name="Total 2 6 3 4 3 2" xfId="57482"/>
    <cellStyle name="Total 2 6 3 4 4" xfId="57483"/>
    <cellStyle name="Total 2 6 3 4 4 2" xfId="57484"/>
    <cellStyle name="Total 2 6 3 4 5" xfId="57485"/>
    <cellStyle name="Total 2 6 3 5" xfId="57486"/>
    <cellStyle name="Total 2 6 3 5 2" xfId="57487"/>
    <cellStyle name="Total 2 6 3 5 2 2" xfId="57488"/>
    <cellStyle name="Total 2 6 3 5 3" xfId="57489"/>
    <cellStyle name="Total 2 6 3 5 3 2" xfId="57490"/>
    <cellStyle name="Total 2 6 3 5 4" xfId="57491"/>
    <cellStyle name="Total 2 6 3 5 4 2" xfId="57492"/>
    <cellStyle name="Total 2 6 3 5 5" xfId="57493"/>
    <cellStyle name="Total 2 6 3 6" xfId="57494"/>
    <cellStyle name="Total 2 6 3 6 2" xfId="57495"/>
    <cellStyle name="Total 2 6 3 7" xfId="57496"/>
    <cellStyle name="Total 2 6 3 7 2" xfId="57497"/>
    <cellStyle name="Total 2 6 3 8" xfId="57498"/>
    <cellStyle name="Total 2 6 3 9" xfId="25735"/>
    <cellStyle name="Total 2 6 3_PORTFOLIO" xfId="60091"/>
    <cellStyle name="Total 2 6 4" xfId="20879"/>
    <cellStyle name="Total 2 6 4 2" xfId="57500"/>
    <cellStyle name="Total 2 6 4 2 2" xfId="57501"/>
    <cellStyle name="Total 2 6 4 2 2 2" xfId="57502"/>
    <cellStyle name="Total 2 6 4 2 3" xfId="57503"/>
    <cellStyle name="Total 2 6 4 2 3 2" xfId="57504"/>
    <cellStyle name="Total 2 6 4 2 4" xfId="57505"/>
    <cellStyle name="Total 2 6 4 2 4 2" xfId="57506"/>
    <cellStyle name="Total 2 6 4 2 5" xfId="57507"/>
    <cellStyle name="Total 2 6 4 2_PORTFOLIO" xfId="60092"/>
    <cellStyle name="Total 2 6 4 3" xfId="57508"/>
    <cellStyle name="Total 2 6 4 3 2" xfId="57509"/>
    <cellStyle name="Total 2 6 4 3 2 2" xfId="57510"/>
    <cellStyle name="Total 2 6 4 3 3" xfId="57511"/>
    <cellStyle name="Total 2 6 4 3 3 2" xfId="57512"/>
    <cellStyle name="Total 2 6 4 3 4" xfId="57513"/>
    <cellStyle name="Total 2 6 4 3 4 2" xfId="57514"/>
    <cellStyle name="Total 2 6 4 3 5" xfId="57515"/>
    <cellStyle name="Total 2 6 4 3_PORTFOLIO" xfId="60093"/>
    <cellStyle name="Total 2 6 4 4" xfId="57516"/>
    <cellStyle name="Total 2 6 4 4 2" xfId="57517"/>
    <cellStyle name="Total 2 6 4 5" xfId="57518"/>
    <cellStyle name="Total 2 6 4 5 2" xfId="57519"/>
    <cellStyle name="Total 2 6 4 6" xfId="57520"/>
    <cellStyle name="Total 2 6 4 7" xfId="57499"/>
    <cellStyle name="Total 2 6 4_PORTFOLIO" xfId="60094"/>
    <cellStyle name="Total 2 6 5" xfId="20880"/>
    <cellStyle name="Total 2 6 5 2" xfId="57522"/>
    <cellStyle name="Total 2 6 5 2 2" xfId="57523"/>
    <cellStyle name="Total 2 6 5 2 2 2" xfId="57524"/>
    <cellStyle name="Total 2 6 5 2 3" xfId="57525"/>
    <cellStyle name="Total 2 6 5 2 3 2" xfId="57526"/>
    <cellStyle name="Total 2 6 5 2 4" xfId="57527"/>
    <cellStyle name="Total 2 6 5 2 4 2" xfId="57528"/>
    <cellStyle name="Total 2 6 5 2 5" xfId="57529"/>
    <cellStyle name="Total 2 6 5 3" xfId="57530"/>
    <cellStyle name="Total 2 6 5 3 2" xfId="57531"/>
    <cellStyle name="Total 2 6 5 3 2 2" xfId="57532"/>
    <cellStyle name="Total 2 6 5 3 3" xfId="57533"/>
    <cellStyle name="Total 2 6 5 3 3 2" xfId="57534"/>
    <cellStyle name="Total 2 6 5 3 4" xfId="57535"/>
    <cellStyle name="Total 2 6 5 3 4 2" xfId="57536"/>
    <cellStyle name="Total 2 6 5 3 5" xfId="57537"/>
    <cellStyle name="Total 2 6 5 4" xfId="57538"/>
    <cellStyle name="Total 2 6 5 4 2" xfId="57539"/>
    <cellStyle name="Total 2 6 5 5" xfId="57540"/>
    <cellStyle name="Total 2 6 5 5 2" xfId="57541"/>
    <cellStyle name="Total 2 6 5 6" xfId="57542"/>
    <cellStyle name="Total 2 6 5 7" xfId="57521"/>
    <cellStyle name="Total 2 6 5_PORTFOLIO" xfId="60095"/>
    <cellStyle name="Total 2 6 6" xfId="57543"/>
    <cellStyle name="Total 2 6 6 2" xfId="60096"/>
    <cellStyle name="Total 2 6 6 3" xfId="60097"/>
    <cellStyle name="Total 2 6 6_PORTFOLIO" xfId="60098"/>
    <cellStyle name="Total 2 6 7" xfId="57544"/>
    <cellStyle name="Total 2 6 7 2" xfId="57545"/>
    <cellStyle name="Total 2 6 7 2 2" xfId="57546"/>
    <cellStyle name="Total 2 6 7 3" xfId="57547"/>
    <cellStyle name="Total 2 6 7 3 2" xfId="57548"/>
    <cellStyle name="Total 2 6 7 4" xfId="57549"/>
    <cellStyle name="Total 2 6 7 4 2" xfId="57550"/>
    <cellStyle name="Total 2 6 7 5" xfId="57551"/>
    <cellStyle name="Total 2 6 8" xfId="57552"/>
    <cellStyle name="Total 2 6 8 2" xfId="57553"/>
    <cellStyle name="Total 2 6 8 2 2" xfId="57554"/>
    <cellStyle name="Total 2 6 8 3" xfId="57555"/>
    <cellStyle name="Total 2 6 8 3 2" xfId="57556"/>
    <cellStyle name="Total 2 6 8 4" xfId="57557"/>
    <cellStyle name="Total 2 6 8 4 2" xfId="57558"/>
    <cellStyle name="Total 2 6 8 5" xfId="57559"/>
    <cellStyle name="Total 2 6 9" xfId="57560"/>
    <cellStyle name="Total 2 6 9 2" xfId="57561"/>
    <cellStyle name="Total 2 6_PORTFOLIO" xfId="60099"/>
    <cellStyle name="Total 2 60" xfId="22578"/>
    <cellStyle name="Total 2 61" xfId="22579"/>
    <cellStyle name="Total 2 62" xfId="22580"/>
    <cellStyle name="Total 2 63" xfId="22581"/>
    <cellStyle name="Total 2 64" xfId="22582"/>
    <cellStyle name="Total 2 65" xfId="22583"/>
    <cellStyle name="Total 2 66" xfId="22584"/>
    <cellStyle name="Total 2 67" xfId="22585"/>
    <cellStyle name="Total 2 68" xfId="22586"/>
    <cellStyle name="Total 2 69" xfId="22587"/>
    <cellStyle name="Total 2 7" xfId="20881"/>
    <cellStyle name="Total 2 7 10" xfId="57562"/>
    <cellStyle name="Total 2 7 10 2" xfId="57563"/>
    <cellStyle name="Total 2 7 11" xfId="57564"/>
    <cellStyle name="Total 2 7 12" xfId="23249"/>
    <cellStyle name="Total 2 7 2" xfId="20882"/>
    <cellStyle name="Total 2 7 2 2" xfId="57565"/>
    <cellStyle name="Total 2 7 2 2 2" xfId="57566"/>
    <cellStyle name="Total 2 7 2 2 2 2" xfId="57567"/>
    <cellStyle name="Total 2 7 2 2 2 2 2" xfId="57568"/>
    <cellStyle name="Total 2 7 2 2 2 3" xfId="57569"/>
    <cellStyle name="Total 2 7 2 2 2 3 2" xfId="57570"/>
    <cellStyle name="Total 2 7 2 2 2 4" xfId="57571"/>
    <cellStyle name="Total 2 7 2 2 2 4 2" xfId="57572"/>
    <cellStyle name="Total 2 7 2 2 2 5" xfId="57573"/>
    <cellStyle name="Total 2 7 2 2 3" xfId="57574"/>
    <cellStyle name="Total 2 7 2 2 3 2" xfId="57575"/>
    <cellStyle name="Total 2 7 2 2 3 2 2" xfId="57576"/>
    <cellStyle name="Total 2 7 2 2 3 3" xfId="57577"/>
    <cellStyle name="Total 2 7 2 2 3 3 2" xfId="57578"/>
    <cellStyle name="Total 2 7 2 2 3 4" xfId="57579"/>
    <cellStyle name="Total 2 7 2 2 3 4 2" xfId="57580"/>
    <cellStyle name="Total 2 7 2 2 3 5" xfId="57581"/>
    <cellStyle name="Total 2 7 2 2 4" xfId="57582"/>
    <cellStyle name="Total 2 7 2 2 4 2" xfId="57583"/>
    <cellStyle name="Total 2 7 2 2 5" xfId="57584"/>
    <cellStyle name="Total 2 7 2 2 5 2" xfId="57585"/>
    <cellStyle name="Total 2 7 2 2 6" xfId="57586"/>
    <cellStyle name="Total 2 7 2 2_PORTFOLIO" xfId="60100"/>
    <cellStyle name="Total 2 7 2 3" xfId="57587"/>
    <cellStyle name="Total 2 7 2 3 2" xfId="60101"/>
    <cellStyle name="Total 2 7 2 3 3" xfId="60102"/>
    <cellStyle name="Total 2 7 2 3_PORTFOLIO" xfId="60103"/>
    <cellStyle name="Total 2 7 2 4" xfId="57588"/>
    <cellStyle name="Total 2 7 2 4 2" xfId="57589"/>
    <cellStyle name="Total 2 7 2 4 2 2" xfId="57590"/>
    <cellStyle name="Total 2 7 2 4 3" xfId="57591"/>
    <cellStyle name="Total 2 7 2 4 3 2" xfId="57592"/>
    <cellStyle name="Total 2 7 2 4 4" xfId="57593"/>
    <cellStyle name="Total 2 7 2 4 4 2" xfId="57594"/>
    <cellStyle name="Total 2 7 2 4 5" xfId="57595"/>
    <cellStyle name="Total 2 7 2 5" xfId="57596"/>
    <cellStyle name="Total 2 7 2 5 2" xfId="57597"/>
    <cellStyle name="Total 2 7 2 5 2 2" xfId="57598"/>
    <cellStyle name="Total 2 7 2 5 3" xfId="57599"/>
    <cellStyle name="Total 2 7 2 5 3 2" xfId="57600"/>
    <cellStyle name="Total 2 7 2 5 4" xfId="57601"/>
    <cellStyle name="Total 2 7 2 5 4 2" xfId="57602"/>
    <cellStyle name="Total 2 7 2 5 5" xfId="57603"/>
    <cellStyle name="Total 2 7 2 6" xfId="57604"/>
    <cellStyle name="Total 2 7 2 6 2" xfId="57605"/>
    <cellStyle name="Total 2 7 2 7" xfId="57606"/>
    <cellStyle name="Total 2 7 2 7 2" xfId="57607"/>
    <cellStyle name="Total 2 7 2 8" xfId="57608"/>
    <cellStyle name="Total 2 7 2 9" xfId="24057"/>
    <cellStyle name="Total 2 7 2_PORTFOLIO" xfId="60104"/>
    <cellStyle name="Total 2 7 3" xfId="20883"/>
    <cellStyle name="Total 2 7 3 2" xfId="57609"/>
    <cellStyle name="Total 2 7 3 2 2" xfId="57610"/>
    <cellStyle name="Total 2 7 3 2 2 2" xfId="57611"/>
    <cellStyle name="Total 2 7 3 2 2 2 2" xfId="57612"/>
    <cellStyle name="Total 2 7 3 2 2 3" xfId="57613"/>
    <cellStyle name="Total 2 7 3 2 2 3 2" xfId="57614"/>
    <cellStyle name="Total 2 7 3 2 2 4" xfId="57615"/>
    <cellStyle name="Total 2 7 3 2 2 4 2" xfId="57616"/>
    <cellStyle name="Total 2 7 3 2 2 5" xfId="57617"/>
    <cellStyle name="Total 2 7 3 2 3" xfId="57618"/>
    <cellStyle name="Total 2 7 3 2 3 2" xfId="57619"/>
    <cellStyle name="Total 2 7 3 2 3 2 2" xfId="57620"/>
    <cellStyle name="Total 2 7 3 2 3 3" xfId="57621"/>
    <cellStyle name="Total 2 7 3 2 3 3 2" xfId="57622"/>
    <cellStyle name="Total 2 7 3 2 3 4" xfId="57623"/>
    <cellStyle name="Total 2 7 3 2 3 4 2" xfId="57624"/>
    <cellStyle name="Total 2 7 3 2 3 5" xfId="57625"/>
    <cellStyle name="Total 2 7 3 2 4" xfId="57626"/>
    <cellStyle name="Total 2 7 3 2 4 2" xfId="57627"/>
    <cellStyle name="Total 2 7 3 2 5" xfId="57628"/>
    <cellStyle name="Total 2 7 3 2 5 2" xfId="57629"/>
    <cellStyle name="Total 2 7 3 2 6" xfId="57630"/>
    <cellStyle name="Total 2 7 3 2_PORTFOLIO" xfId="60105"/>
    <cellStyle name="Total 2 7 3 3" xfId="57631"/>
    <cellStyle name="Total 2 7 3 3 2" xfId="60106"/>
    <cellStyle name="Total 2 7 3 3 3" xfId="60107"/>
    <cellStyle name="Total 2 7 3 3_PORTFOLIO" xfId="60108"/>
    <cellStyle name="Total 2 7 3 4" xfId="57632"/>
    <cellStyle name="Total 2 7 3 4 2" xfId="57633"/>
    <cellStyle name="Total 2 7 3 4 2 2" xfId="57634"/>
    <cellStyle name="Total 2 7 3 4 3" xfId="57635"/>
    <cellStyle name="Total 2 7 3 4 3 2" xfId="57636"/>
    <cellStyle name="Total 2 7 3 4 4" xfId="57637"/>
    <cellStyle name="Total 2 7 3 4 4 2" xfId="57638"/>
    <cellStyle name="Total 2 7 3 4 5" xfId="57639"/>
    <cellStyle name="Total 2 7 3 5" xfId="57640"/>
    <cellStyle name="Total 2 7 3 5 2" xfId="57641"/>
    <cellStyle name="Total 2 7 3 5 2 2" xfId="57642"/>
    <cellStyle name="Total 2 7 3 5 3" xfId="57643"/>
    <cellStyle name="Total 2 7 3 5 3 2" xfId="57644"/>
    <cellStyle name="Total 2 7 3 5 4" xfId="57645"/>
    <cellStyle name="Total 2 7 3 5 4 2" xfId="57646"/>
    <cellStyle name="Total 2 7 3 5 5" xfId="57647"/>
    <cellStyle name="Total 2 7 3 6" xfId="57648"/>
    <cellStyle name="Total 2 7 3 6 2" xfId="57649"/>
    <cellStyle name="Total 2 7 3 7" xfId="57650"/>
    <cellStyle name="Total 2 7 3 7 2" xfId="57651"/>
    <cellStyle name="Total 2 7 3 8" xfId="57652"/>
    <cellStyle name="Total 2 7 3 9" xfId="25736"/>
    <cellStyle name="Total 2 7 3_PORTFOLIO" xfId="60109"/>
    <cellStyle name="Total 2 7 4" xfId="20884"/>
    <cellStyle name="Total 2 7 4 2" xfId="57654"/>
    <cellStyle name="Total 2 7 4 2 2" xfId="57655"/>
    <cellStyle name="Total 2 7 4 2 2 2" xfId="57656"/>
    <cellStyle name="Total 2 7 4 2 3" xfId="57657"/>
    <cellStyle name="Total 2 7 4 2 3 2" xfId="57658"/>
    <cellStyle name="Total 2 7 4 2 4" xfId="57659"/>
    <cellStyle name="Total 2 7 4 2 4 2" xfId="57660"/>
    <cellStyle name="Total 2 7 4 2 5" xfId="57661"/>
    <cellStyle name="Total 2 7 4 2_PORTFOLIO" xfId="60110"/>
    <cellStyle name="Total 2 7 4 3" xfId="57662"/>
    <cellStyle name="Total 2 7 4 3 2" xfId="57663"/>
    <cellStyle name="Total 2 7 4 3 2 2" xfId="57664"/>
    <cellStyle name="Total 2 7 4 3 3" xfId="57665"/>
    <cellStyle name="Total 2 7 4 3 3 2" xfId="57666"/>
    <cellStyle name="Total 2 7 4 3 4" xfId="57667"/>
    <cellStyle name="Total 2 7 4 3 4 2" xfId="57668"/>
    <cellStyle name="Total 2 7 4 3 5" xfId="57669"/>
    <cellStyle name="Total 2 7 4 3_PORTFOLIO" xfId="60111"/>
    <cellStyle name="Total 2 7 4 4" xfId="57670"/>
    <cellStyle name="Total 2 7 4 4 2" xfId="57671"/>
    <cellStyle name="Total 2 7 4 5" xfId="57672"/>
    <cellStyle name="Total 2 7 4 5 2" xfId="57673"/>
    <cellStyle name="Total 2 7 4 6" xfId="57674"/>
    <cellStyle name="Total 2 7 4 7" xfId="57653"/>
    <cellStyle name="Total 2 7 4_PORTFOLIO" xfId="60112"/>
    <cellStyle name="Total 2 7 5" xfId="20885"/>
    <cellStyle name="Total 2 7 5 2" xfId="57676"/>
    <cellStyle name="Total 2 7 5 2 2" xfId="57677"/>
    <cellStyle name="Total 2 7 5 2 2 2" xfId="57678"/>
    <cellStyle name="Total 2 7 5 2 3" xfId="57679"/>
    <cellStyle name="Total 2 7 5 2 3 2" xfId="57680"/>
    <cellStyle name="Total 2 7 5 2 4" xfId="57681"/>
    <cellStyle name="Total 2 7 5 2 4 2" xfId="57682"/>
    <cellStyle name="Total 2 7 5 2 5" xfId="57683"/>
    <cellStyle name="Total 2 7 5 3" xfId="57684"/>
    <cellStyle name="Total 2 7 5 3 2" xfId="57685"/>
    <cellStyle name="Total 2 7 5 3 2 2" xfId="57686"/>
    <cellStyle name="Total 2 7 5 3 3" xfId="57687"/>
    <cellStyle name="Total 2 7 5 3 3 2" xfId="57688"/>
    <cellStyle name="Total 2 7 5 3 4" xfId="57689"/>
    <cellStyle name="Total 2 7 5 3 4 2" xfId="57690"/>
    <cellStyle name="Total 2 7 5 3 5" xfId="57691"/>
    <cellStyle name="Total 2 7 5 4" xfId="57692"/>
    <cellStyle name="Total 2 7 5 4 2" xfId="57693"/>
    <cellStyle name="Total 2 7 5 5" xfId="57694"/>
    <cellStyle name="Total 2 7 5 5 2" xfId="57695"/>
    <cellStyle name="Total 2 7 5 6" xfId="57696"/>
    <cellStyle name="Total 2 7 5 7" xfId="57675"/>
    <cellStyle name="Total 2 7 5_PORTFOLIO" xfId="60113"/>
    <cellStyle name="Total 2 7 6" xfId="57697"/>
    <cellStyle name="Total 2 7 6 2" xfId="60114"/>
    <cellStyle name="Total 2 7 6 3" xfId="60115"/>
    <cellStyle name="Total 2 7 6_PORTFOLIO" xfId="60116"/>
    <cellStyle name="Total 2 7 7" xfId="57698"/>
    <cellStyle name="Total 2 7 7 2" xfId="57699"/>
    <cellStyle name="Total 2 7 7 2 2" xfId="57700"/>
    <cellStyle name="Total 2 7 7 3" xfId="57701"/>
    <cellStyle name="Total 2 7 7 3 2" xfId="57702"/>
    <cellStyle name="Total 2 7 7 4" xfId="57703"/>
    <cellStyle name="Total 2 7 7 4 2" xfId="57704"/>
    <cellStyle name="Total 2 7 7 5" xfId="57705"/>
    <cellStyle name="Total 2 7 8" xfId="57706"/>
    <cellStyle name="Total 2 7 8 2" xfId="57707"/>
    <cellStyle name="Total 2 7 8 2 2" xfId="57708"/>
    <cellStyle name="Total 2 7 8 3" xfId="57709"/>
    <cellStyle name="Total 2 7 8 3 2" xfId="57710"/>
    <cellStyle name="Total 2 7 8 4" xfId="57711"/>
    <cellStyle name="Total 2 7 8 4 2" xfId="57712"/>
    <cellStyle name="Total 2 7 8 5" xfId="57713"/>
    <cellStyle name="Total 2 7 9" xfId="57714"/>
    <cellStyle name="Total 2 7 9 2" xfId="57715"/>
    <cellStyle name="Total 2 7_PORTFOLIO" xfId="60117"/>
    <cellStyle name="Total 2 70" xfId="22588"/>
    <cellStyle name="Total 2 71" xfId="22589"/>
    <cellStyle name="Total 2 72" xfId="22590"/>
    <cellStyle name="Total 2 73" xfId="22591"/>
    <cellStyle name="Total 2 74" xfId="22592"/>
    <cellStyle name="Total 2 75" xfId="22593"/>
    <cellStyle name="Total 2 76" xfId="22594"/>
    <cellStyle name="Total 2 77" xfId="22595"/>
    <cellStyle name="Total 2 78" xfId="22596"/>
    <cellStyle name="Total 2 79" xfId="22597"/>
    <cellStyle name="Total 2 8" xfId="20886"/>
    <cellStyle name="Total 2 8 10" xfId="57716"/>
    <cellStyle name="Total 2 8 10 2" xfId="57717"/>
    <cellStyle name="Total 2 8 11" xfId="57718"/>
    <cellStyle name="Total 2 8 12" xfId="23250"/>
    <cellStyle name="Total 2 8 2" xfId="20887"/>
    <cellStyle name="Total 2 8 2 2" xfId="57719"/>
    <cellStyle name="Total 2 8 2 2 2" xfId="57720"/>
    <cellStyle name="Total 2 8 2 2 2 2" xfId="57721"/>
    <cellStyle name="Total 2 8 2 2 2 2 2" xfId="57722"/>
    <cellStyle name="Total 2 8 2 2 2 3" xfId="57723"/>
    <cellStyle name="Total 2 8 2 2 2 3 2" xfId="57724"/>
    <cellStyle name="Total 2 8 2 2 2 4" xfId="57725"/>
    <cellStyle name="Total 2 8 2 2 2 4 2" xfId="57726"/>
    <cellStyle name="Total 2 8 2 2 2 5" xfId="57727"/>
    <cellStyle name="Total 2 8 2 2 3" xfId="57728"/>
    <cellStyle name="Total 2 8 2 2 3 2" xfId="57729"/>
    <cellStyle name="Total 2 8 2 2 3 2 2" xfId="57730"/>
    <cellStyle name="Total 2 8 2 2 3 3" xfId="57731"/>
    <cellStyle name="Total 2 8 2 2 3 3 2" xfId="57732"/>
    <cellStyle name="Total 2 8 2 2 3 4" xfId="57733"/>
    <cellStyle name="Total 2 8 2 2 3 4 2" xfId="57734"/>
    <cellStyle name="Total 2 8 2 2 3 5" xfId="57735"/>
    <cellStyle name="Total 2 8 2 2 4" xfId="57736"/>
    <cellStyle name="Total 2 8 2 2 4 2" xfId="57737"/>
    <cellStyle name="Total 2 8 2 2 5" xfId="57738"/>
    <cellStyle name="Total 2 8 2 2 5 2" xfId="57739"/>
    <cellStyle name="Total 2 8 2 2 6" xfId="57740"/>
    <cellStyle name="Total 2 8 2 2_PORTFOLIO" xfId="60118"/>
    <cellStyle name="Total 2 8 2 3" xfId="57741"/>
    <cellStyle name="Total 2 8 2 3 2" xfId="60119"/>
    <cellStyle name="Total 2 8 2 3 3" xfId="60120"/>
    <cellStyle name="Total 2 8 2 3_PORTFOLIO" xfId="60121"/>
    <cellStyle name="Total 2 8 2 4" xfId="57742"/>
    <cellStyle name="Total 2 8 2 4 2" xfId="57743"/>
    <cellStyle name="Total 2 8 2 4 2 2" xfId="57744"/>
    <cellStyle name="Total 2 8 2 4 3" xfId="57745"/>
    <cellStyle name="Total 2 8 2 4 3 2" xfId="57746"/>
    <cellStyle name="Total 2 8 2 4 4" xfId="57747"/>
    <cellStyle name="Total 2 8 2 4 4 2" xfId="57748"/>
    <cellStyle name="Total 2 8 2 4 5" xfId="57749"/>
    <cellStyle name="Total 2 8 2 5" xfId="57750"/>
    <cellStyle name="Total 2 8 2 5 2" xfId="57751"/>
    <cellStyle name="Total 2 8 2 5 2 2" xfId="57752"/>
    <cellStyle name="Total 2 8 2 5 3" xfId="57753"/>
    <cellStyle name="Total 2 8 2 5 3 2" xfId="57754"/>
    <cellStyle name="Total 2 8 2 5 4" xfId="57755"/>
    <cellStyle name="Total 2 8 2 5 4 2" xfId="57756"/>
    <cellStyle name="Total 2 8 2 5 5" xfId="57757"/>
    <cellStyle name="Total 2 8 2 6" xfId="57758"/>
    <cellStyle name="Total 2 8 2 6 2" xfId="57759"/>
    <cellStyle name="Total 2 8 2 7" xfId="57760"/>
    <cellStyle name="Total 2 8 2 7 2" xfId="57761"/>
    <cellStyle name="Total 2 8 2 8" xfId="57762"/>
    <cellStyle name="Total 2 8 2 9" xfId="24058"/>
    <cellStyle name="Total 2 8 2_PORTFOLIO" xfId="60122"/>
    <cellStyle name="Total 2 8 3" xfId="20888"/>
    <cellStyle name="Total 2 8 3 2" xfId="57763"/>
    <cellStyle name="Total 2 8 3 2 2" xfId="57764"/>
    <cellStyle name="Total 2 8 3 2 2 2" xfId="57765"/>
    <cellStyle name="Total 2 8 3 2 2 2 2" xfId="57766"/>
    <cellStyle name="Total 2 8 3 2 2 3" xfId="57767"/>
    <cellStyle name="Total 2 8 3 2 2 3 2" xfId="57768"/>
    <cellStyle name="Total 2 8 3 2 2 4" xfId="57769"/>
    <cellStyle name="Total 2 8 3 2 2 4 2" xfId="57770"/>
    <cellStyle name="Total 2 8 3 2 2 5" xfId="57771"/>
    <cellStyle name="Total 2 8 3 2 3" xfId="57772"/>
    <cellStyle name="Total 2 8 3 2 3 2" xfId="57773"/>
    <cellStyle name="Total 2 8 3 2 3 2 2" xfId="57774"/>
    <cellStyle name="Total 2 8 3 2 3 3" xfId="57775"/>
    <cellStyle name="Total 2 8 3 2 3 3 2" xfId="57776"/>
    <cellStyle name="Total 2 8 3 2 3 4" xfId="57777"/>
    <cellStyle name="Total 2 8 3 2 3 4 2" xfId="57778"/>
    <cellStyle name="Total 2 8 3 2 3 5" xfId="57779"/>
    <cellStyle name="Total 2 8 3 2 4" xfId="57780"/>
    <cellStyle name="Total 2 8 3 2 4 2" xfId="57781"/>
    <cellStyle name="Total 2 8 3 2 5" xfId="57782"/>
    <cellStyle name="Total 2 8 3 2 5 2" xfId="57783"/>
    <cellStyle name="Total 2 8 3 2 6" xfId="57784"/>
    <cellStyle name="Total 2 8 3 2_PORTFOLIO" xfId="60123"/>
    <cellStyle name="Total 2 8 3 3" xfId="57785"/>
    <cellStyle name="Total 2 8 3 3 2" xfId="60124"/>
    <cellStyle name="Total 2 8 3 3 3" xfId="60125"/>
    <cellStyle name="Total 2 8 3 3_PORTFOLIO" xfId="60126"/>
    <cellStyle name="Total 2 8 3 4" xfId="57786"/>
    <cellStyle name="Total 2 8 3 4 2" xfId="57787"/>
    <cellStyle name="Total 2 8 3 4 2 2" xfId="57788"/>
    <cellStyle name="Total 2 8 3 4 3" xfId="57789"/>
    <cellStyle name="Total 2 8 3 4 3 2" xfId="57790"/>
    <cellStyle name="Total 2 8 3 4 4" xfId="57791"/>
    <cellStyle name="Total 2 8 3 4 4 2" xfId="57792"/>
    <cellStyle name="Total 2 8 3 4 5" xfId="57793"/>
    <cellStyle name="Total 2 8 3 5" xfId="57794"/>
    <cellStyle name="Total 2 8 3 5 2" xfId="57795"/>
    <cellStyle name="Total 2 8 3 5 2 2" xfId="57796"/>
    <cellStyle name="Total 2 8 3 5 3" xfId="57797"/>
    <cellStyle name="Total 2 8 3 5 3 2" xfId="57798"/>
    <cellStyle name="Total 2 8 3 5 4" xfId="57799"/>
    <cellStyle name="Total 2 8 3 5 4 2" xfId="57800"/>
    <cellStyle name="Total 2 8 3 5 5" xfId="57801"/>
    <cellStyle name="Total 2 8 3 6" xfId="57802"/>
    <cellStyle name="Total 2 8 3 6 2" xfId="57803"/>
    <cellStyle name="Total 2 8 3 7" xfId="57804"/>
    <cellStyle name="Total 2 8 3 7 2" xfId="57805"/>
    <cellStyle name="Total 2 8 3 8" xfId="57806"/>
    <cellStyle name="Total 2 8 3 9" xfId="25737"/>
    <cellStyle name="Total 2 8 3_PORTFOLIO" xfId="60127"/>
    <cellStyle name="Total 2 8 4" xfId="20889"/>
    <cellStyle name="Total 2 8 4 2" xfId="57808"/>
    <cellStyle name="Total 2 8 4 2 2" xfId="57809"/>
    <cellStyle name="Total 2 8 4 2 2 2" xfId="57810"/>
    <cellStyle name="Total 2 8 4 2 3" xfId="57811"/>
    <cellStyle name="Total 2 8 4 2 3 2" xfId="57812"/>
    <cellStyle name="Total 2 8 4 2 4" xfId="57813"/>
    <cellStyle name="Total 2 8 4 2 4 2" xfId="57814"/>
    <cellStyle name="Total 2 8 4 2 5" xfId="57815"/>
    <cellStyle name="Total 2 8 4 2_PORTFOLIO" xfId="60128"/>
    <cellStyle name="Total 2 8 4 3" xfId="57816"/>
    <cellStyle name="Total 2 8 4 3 2" xfId="57817"/>
    <cellStyle name="Total 2 8 4 3 2 2" xfId="57818"/>
    <cellStyle name="Total 2 8 4 3 3" xfId="57819"/>
    <cellStyle name="Total 2 8 4 3 3 2" xfId="57820"/>
    <cellStyle name="Total 2 8 4 3 4" xfId="57821"/>
    <cellStyle name="Total 2 8 4 3 4 2" xfId="57822"/>
    <cellStyle name="Total 2 8 4 3 5" xfId="57823"/>
    <cellStyle name="Total 2 8 4 3_PORTFOLIO" xfId="60129"/>
    <cellStyle name="Total 2 8 4 4" xfId="57824"/>
    <cellStyle name="Total 2 8 4 4 2" xfId="57825"/>
    <cellStyle name="Total 2 8 4 5" xfId="57826"/>
    <cellStyle name="Total 2 8 4 5 2" xfId="57827"/>
    <cellStyle name="Total 2 8 4 6" xfId="57828"/>
    <cellStyle name="Total 2 8 4 7" xfId="57807"/>
    <cellStyle name="Total 2 8 4_PORTFOLIO" xfId="60130"/>
    <cellStyle name="Total 2 8 5" xfId="20890"/>
    <cellStyle name="Total 2 8 5 2" xfId="57830"/>
    <cellStyle name="Total 2 8 5 2 2" xfId="57831"/>
    <cellStyle name="Total 2 8 5 2 2 2" xfId="57832"/>
    <cellStyle name="Total 2 8 5 2 3" xfId="57833"/>
    <cellStyle name="Total 2 8 5 2 3 2" xfId="57834"/>
    <cellStyle name="Total 2 8 5 2 4" xfId="57835"/>
    <cellStyle name="Total 2 8 5 2 4 2" xfId="57836"/>
    <cellStyle name="Total 2 8 5 2 5" xfId="57837"/>
    <cellStyle name="Total 2 8 5 3" xfId="57838"/>
    <cellStyle name="Total 2 8 5 3 2" xfId="57839"/>
    <cellStyle name="Total 2 8 5 3 2 2" xfId="57840"/>
    <cellStyle name="Total 2 8 5 3 3" xfId="57841"/>
    <cellStyle name="Total 2 8 5 3 3 2" xfId="57842"/>
    <cellStyle name="Total 2 8 5 3 4" xfId="57843"/>
    <cellStyle name="Total 2 8 5 3 4 2" xfId="57844"/>
    <cellStyle name="Total 2 8 5 3 5" xfId="57845"/>
    <cellStyle name="Total 2 8 5 4" xfId="57846"/>
    <cellStyle name="Total 2 8 5 4 2" xfId="57847"/>
    <cellStyle name="Total 2 8 5 5" xfId="57848"/>
    <cellStyle name="Total 2 8 5 5 2" xfId="57849"/>
    <cellStyle name="Total 2 8 5 6" xfId="57850"/>
    <cellStyle name="Total 2 8 5 7" xfId="57829"/>
    <cellStyle name="Total 2 8 5_PORTFOLIO" xfId="60131"/>
    <cellStyle name="Total 2 8 6" xfId="57851"/>
    <cellStyle name="Total 2 8 6 2" xfId="60132"/>
    <cellStyle name="Total 2 8 6 3" xfId="60133"/>
    <cellStyle name="Total 2 8 6_PORTFOLIO" xfId="60134"/>
    <cellStyle name="Total 2 8 7" xfId="57852"/>
    <cellStyle name="Total 2 8 7 2" xfId="57853"/>
    <cellStyle name="Total 2 8 7 2 2" xfId="57854"/>
    <cellStyle name="Total 2 8 7 3" xfId="57855"/>
    <cellStyle name="Total 2 8 7 3 2" xfId="57856"/>
    <cellStyle name="Total 2 8 7 4" xfId="57857"/>
    <cellStyle name="Total 2 8 7 4 2" xfId="57858"/>
    <cellStyle name="Total 2 8 7 5" xfId="57859"/>
    <cellStyle name="Total 2 8 8" xfId="57860"/>
    <cellStyle name="Total 2 8 8 2" xfId="57861"/>
    <cellStyle name="Total 2 8 8 2 2" xfId="57862"/>
    <cellStyle name="Total 2 8 8 3" xfId="57863"/>
    <cellStyle name="Total 2 8 8 3 2" xfId="57864"/>
    <cellStyle name="Total 2 8 8 4" xfId="57865"/>
    <cellStyle name="Total 2 8 8 4 2" xfId="57866"/>
    <cellStyle name="Total 2 8 8 5" xfId="57867"/>
    <cellStyle name="Total 2 8 9" xfId="57868"/>
    <cellStyle name="Total 2 8 9 2" xfId="57869"/>
    <cellStyle name="Total 2 8_PORTFOLIO" xfId="60135"/>
    <cellStyle name="Total 2 80" xfId="22598"/>
    <cellStyle name="Total 2 81" xfId="22599"/>
    <cellStyle name="Total 2 82" xfId="22600"/>
    <cellStyle name="Total 2 83" xfId="23333"/>
    <cellStyle name="Total 2 9" xfId="20891"/>
    <cellStyle name="Total 2 9 10" xfId="57870"/>
    <cellStyle name="Total 2 9 10 2" xfId="57871"/>
    <cellStyle name="Total 2 9 11" xfId="57872"/>
    <cellStyle name="Total 2 9 12" xfId="23251"/>
    <cellStyle name="Total 2 9 2" xfId="20892"/>
    <cellStyle name="Total 2 9 2 2" xfId="57873"/>
    <cellStyle name="Total 2 9 2 2 2" xfId="57874"/>
    <cellStyle name="Total 2 9 2 2 2 2" xfId="57875"/>
    <cellStyle name="Total 2 9 2 2 2 2 2" xfId="57876"/>
    <cellStyle name="Total 2 9 2 2 2 3" xfId="57877"/>
    <cellStyle name="Total 2 9 2 2 2 3 2" xfId="57878"/>
    <cellStyle name="Total 2 9 2 2 2 4" xfId="57879"/>
    <cellStyle name="Total 2 9 2 2 2 4 2" xfId="57880"/>
    <cellStyle name="Total 2 9 2 2 2 5" xfId="57881"/>
    <cellStyle name="Total 2 9 2 2 3" xfId="57882"/>
    <cellStyle name="Total 2 9 2 2 3 2" xfId="57883"/>
    <cellStyle name="Total 2 9 2 2 3 2 2" xfId="57884"/>
    <cellStyle name="Total 2 9 2 2 3 3" xfId="57885"/>
    <cellStyle name="Total 2 9 2 2 3 3 2" xfId="57886"/>
    <cellStyle name="Total 2 9 2 2 3 4" xfId="57887"/>
    <cellStyle name="Total 2 9 2 2 3 4 2" xfId="57888"/>
    <cellStyle name="Total 2 9 2 2 3 5" xfId="57889"/>
    <cellStyle name="Total 2 9 2 2 4" xfId="57890"/>
    <cellStyle name="Total 2 9 2 2 4 2" xfId="57891"/>
    <cellStyle name="Total 2 9 2 2 5" xfId="57892"/>
    <cellStyle name="Total 2 9 2 2 5 2" xfId="57893"/>
    <cellStyle name="Total 2 9 2 2 6" xfId="57894"/>
    <cellStyle name="Total 2 9 2 2_PORTFOLIO" xfId="60136"/>
    <cellStyle name="Total 2 9 2 3" xfId="57895"/>
    <cellStyle name="Total 2 9 2 3 2" xfId="60137"/>
    <cellStyle name="Total 2 9 2 3 3" xfId="60138"/>
    <cellStyle name="Total 2 9 2 3_PORTFOLIO" xfId="60139"/>
    <cellStyle name="Total 2 9 2 4" xfId="57896"/>
    <cellStyle name="Total 2 9 2 4 2" xfId="57897"/>
    <cellStyle name="Total 2 9 2 4 2 2" xfId="57898"/>
    <cellStyle name="Total 2 9 2 4 3" xfId="57899"/>
    <cellStyle name="Total 2 9 2 4 3 2" xfId="57900"/>
    <cellStyle name="Total 2 9 2 4 4" xfId="57901"/>
    <cellStyle name="Total 2 9 2 4 4 2" xfId="57902"/>
    <cellStyle name="Total 2 9 2 4 5" xfId="57903"/>
    <cellStyle name="Total 2 9 2 5" xfId="57904"/>
    <cellStyle name="Total 2 9 2 5 2" xfId="57905"/>
    <cellStyle name="Total 2 9 2 5 2 2" xfId="57906"/>
    <cellStyle name="Total 2 9 2 5 3" xfId="57907"/>
    <cellStyle name="Total 2 9 2 5 3 2" xfId="57908"/>
    <cellStyle name="Total 2 9 2 5 4" xfId="57909"/>
    <cellStyle name="Total 2 9 2 5 4 2" xfId="57910"/>
    <cellStyle name="Total 2 9 2 5 5" xfId="57911"/>
    <cellStyle name="Total 2 9 2 6" xfId="57912"/>
    <cellStyle name="Total 2 9 2 6 2" xfId="57913"/>
    <cellStyle name="Total 2 9 2 7" xfId="57914"/>
    <cellStyle name="Total 2 9 2 7 2" xfId="57915"/>
    <cellStyle name="Total 2 9 2 8" xfId="57916"/>
    <cellStyle name="Total 2 9 2 9" xfId="24059"/>
    <cellStyle name="Total 2 9 2_PORTFOLIO" xfId="60140"/>
    <cellStyle name="Total 2 9 3" xfId="20893"/>
    <cellStyle name="Total 2 9 3 2" xfId="57917"/>
    <cellStyle name="Total 2 9 3 2 2" xfId="57918"/>
    <cellStyle name="Total 2 9 3 2 2 2" xfId="57919"/>
    <cellStyle name="Total 2 9 3 2 2 2 2" xfId="57920"/>
    <cellStyle name="Total 2 9 3 2 2 3" xfId="57921"/>
    <cellStyle name="Total 2 9 3 2 2 3 2" xfId="57922"/>
    <cellStyle name="Total 2 9 3 2 2 4" xfId="57923"/>
    <cellStyle name="Total 2 9 3 2 2 4 2" xfId="57924"/>
    <cellStyle name="Total 2 9 3 2 2 5" xfId="57925"/>
    <cellStyle name="Total 2 9 3 2 3" xfId="57926"/>
    <cellStyle name="Total 2 9 3 2 3 2" xfId="57927"/>
    <cellStyle name="Total 2 9 3 2 3 2 2" xfId="57928"/>
    <cellStyle name="Total 2 9 3 2 3 3" xfId="57929"/>
    <cellStyle name="Total 2 9 3 2 3 3 2" xfId="57930"/>
    <cellStyle name="Total 2 9 3 2 3 4" xfId="57931"/>
    <cellStyle name="Total 2 9 3 2 3 4 2" xfId="57932"/>
    <cellStyle name="Total 2 9 3 2 3 5" xfId="57933"/>
    <cellStyle name="Total 2 9 3 2 4" xfId="57934"/>
    <cellStyle name="Total 2 9 3 2 4 2" xfId="57935"/>
    <cellStyle name="Total 2 9 3 2 5" xfId="57936"/>
    <cellStyle name="Total 2 9 3 2 5 2" xfId="57937"/>
    <cellStyle name="Total 2 9 3 2 6" xfId="57938"/>
    <cellStyle name="Total 2 9 3 2_PORTFOLIO" xfId="60141"/>
    <cellStyle name="Total 2 9 3 3" xfId="57939"/>
    <cellStyle name="Total 2 9 3 3 2" xfId="60142"/>
    <cellStyle name="Total 2 9 3 3 3" xfId="60143"/>
    <cellStyle name="Total 2 9 3 3_PORTFOLIO" xfId="60144"/>
    <cellStyle name="Total 2 9 3 4" xfId="57940"/>
    <cellStyle name="Total 2 9 3 4 2" xfId="57941"/>
    <cellStyle name="Total 2 9 3 4 2 2" xfId="57942"/>
    <cellStyle name="Total 2 9 3 4 3" xfId="57943"/>
    <cellStyle name="Total 2 9 3 4 3 2" xfId="57944"/>
    <cellStyle name="Total 2 9 3 4 4" xfId="57945"/>
    <cellStyle name="Total 2 9 3 4 4 2" xfId="57946"/>
    <cellStyle name="Total 2 9 3 4 5" xfId="57947"/>
    <cellStyle name="Total 2 9 3 5" xfId="57948"/>
    <cellStyle name="Total 2 9 3 5 2" xfId="57949"/>
    <cellStyle name="Total 2 9 3 5 2 2" xfId="57950"/>
    <cellStyle name="Total 2 9 3 5 3" xfId="57951"/>
    <cellStyle name="Total 2 9 3 5 3 2" xfId="57952"/>
    <cellStyle name="Total 2 9 3 5 4" xfId="57953"/>
    <cellStyle name="Total 2 9 3 5 4 2" xfId="57954"/>
    <cellStyle name="Total 2 9 3 5 5" xfId="57955"/>
    <cellStyle name="Total 2 9 3 6" xfId="57956"/>
    <cellStyle name="Total 2 9 3 6 2" xfId="57957"/>
    <cellStyle name="Total 2 9 3 7" xfId="57958"/>
    <cellStyle name="Total 2 9 3 7 2" xfId="57959"/>
    <cellStyle name="Total 2 9 3 8" xfId="57960"/>
    <cellStyle name="Total 2 9 3 9" xfId="25738"/>
    <cellStyle name="Total 2 9 3_PORTFOLIO" xfId="60145"/>
    <cellStyle name="Total 2 9 4" xfId="20894"/>
    <cellStyle name="Total 2 9 4 2" xfId="57962"/>
    <cellStyle name="Total 2 9 4 2 2" xfId="57963"/>
    <cellStyle name="Total 2 9 4 2 2 2" xfId="57964"/>
    <cellStyle name="Total 2 9 4 2 3" xfId="57965"/>
    <cellStyle name="Total 2 9 4 2 3 2" xfId="57966"/>
    <cellStyle name="Total 2 9 4 2 4" xfId="57967"/>
    <cellStyle name="Total 2 9 4 2 4 2" xfId="57968"/>
    <cellStyle name="Total 2 9 4 2 5" xfId="57969"/>
    <cellStyle name="Total 2 9 4 2_PORTFOLIO" xfId="60146"/>
    <cellStyle name="Total 2 9 4 3" xfId="57970"/>
    <cellStyle name="Total 2 9 4 3 2" xfId="57971"/>
    <cellStyle name="Total 2 9 4 3 2 2" xfId="57972"/>
    <cellStyle name="Total 2 9 4 3 3" xfId="57973"/>
    <cellStyle name="Total 2 9 4 3 3 2" xfId="57974"/>
    <cellStyle name="Total 2 9 4 3 4" xfId="57975"/>
    <cellStyle name="Total 2 9 4 3 4 2" xfId="57976"/>
    <cellStyle name="Total 2 9 4 3 5" xfId="57977"/>
    <cellStyle name="Total 2 9 4 3_PORTFOLIO" xfId="60147"/>
    <cellStyle name="Total 2 9 4 4" xfId="57978"/>
    <cellStyle name="Total 2 9 4 4 2" xfId="57979"/>
    <cellStyle name="Total 2 9 4 5" xfId="57980"/>
    <cellStyle name="Total 2 9 4 5 2" xfId="57981"/>
    <cellStyle name="Total 2 9 4 6" xfId="57982"/>
    <cellStyle name="Total 2 9 4 7" xfId="57961"/>
    <cellStyle name="Total 2 9 4_PORTFOLIO" xfId="60148"/>
    <cellStyle name="Total 2 9 5" xfId="20895"/>
    <cellStyle name="Total 2 9 5 2" xfId="57984"/>
    <cellStyle name="Total 2 9 5 2 2" xfId="57985"/>
    <cellStyle name="Total 2 9 5 2 2 2" xfId="57986"/>
    <cellStyle name="Total 2 9 5 2 3" xfId="57987"/>
    <cellStyle name="Total 2 9 5 2 3 2" xfId="57988"/>
    <cellStyle name="Total 2 9 5 2 4" xfId="57989"/>
    <cellStyle name="Total 2 9 5 2 4 2" xfId="57990"/>
    <cellStyle name="Total 2 9 5 2 5" xfId="57991"/>
    <cellStyle name="Total 2 9 5 3" xfId="57992"/>
    <cellStyle name="Total 2 9 5 3 2" xfId="57993"/>
    <cellStyle name="Total 2 9 5 3 2 2" xfId="57994"/>
    <cellStyle name="Total 2 9 5 3 3" xfId="57995"/>
    <cellStyle name="Total 2 9 5 3 3 2" xfId="57996"/>
    <cellStyle name="Total 2 9 5 3 4" xfId="57997"/>
    <cellStyle name="Total 2 9 5 3 4 2" xfId="57998"/>
    <cellStyle name="Total 2 9 5 3 5" xfId="57999"/>
    <cellStyle name="Total 2 9 5 4" xfId="58000"/>
    <cellStyle name="Total 2 9 5 4 2" xfId="58001"/>
    <cellStyle name="Total 2 9 5 5" xfId="58002"/>
    <cellStyle name="Total 2 9 5 5 2" xfId="58003"/>
    <cellStyle name="Total 2 9 5 6" xfId="58004"/>
    <cellStyle name="Total 2 9 5 7" xfId="57983"/>
    <cellStyle name="Total 2 9 5_PORTFOLIO" xfId="60149"/>
    <cellStyle name="Total 2 9 6" xfId="58005"/>
    <cellStyle name="Total 2 9 6 2" xfId="60150"/>
    <cellStyle name="Total 2 9 6 3" xfId="60151"/>
    <cellStyle name="Total 2 9 6_PORTFOLIO" xfId="60152"/>
    <cellStyle name="Total 2 9 7" xfId="58006"/>
    <cellStyle name="Total 2 9 7 2" xfId="58007"/>
    <cellStyle name="Total 2 9 7 2 2" xfId="58008"/>
    <cellStyle name="Total 2 9 7 3" xfId="58009"/>
    <cellStyle name="Total 2 9 7 3 2" xfId="58010"/>
    <cellStyle name="Total 2 9 7 4" xfId="58011"/>
    <cellStyle name="Total 2 9 7 4 2" xfId="58012"/>
    <cellStyle name="Total 2 9 7 5" xfId="58013"/>
    <cellStyle name="Total 2 9 8" xfId="58014"/>
    <cellStyle name="Total 2 9 8 2" xfId="58015"/>
    <cellStyle name="Total 2 9 8 2 2" xfId="58016"/>
    <cellStyle name="Total 2 9 8 3" xfId="58017"/>
    <cellStyle name="Total 2 9 8 3 2" xfId="58018"/>
    <cellStyle name="Total 2 9 8 4" xfId="58019"/>
    <cellStyle name="Total 2 9 8 4 2" xfId="58020"/>
    <cellStyle name="Total 2 9 8 5" xfId="58021"/>
    <cellStyle name="Total 2 9 9" xfId="58022"/>
    <cellStyle name="Total 2 9 9 2" xfId="58023"/>
    <cellStyle name="Total 2 9_PORTFOLIO" xfId="60153"/>
    <cellStyle name="Total 2_PORTFOLIO" xfId="60154"/>
    <cellStyle name="Total 3" xfId="20896"/>
    <cellStyle name="Total 3 2" xfId="20897"/>
    <cellStyle name="Total 3 2 2" xfId="58025"/>
    <cellStyle name="Total 3 3" xfId="20898"/>
    <cellStyle name="Total 3 4" xfId="58024"/>
    <cellStyle name="Total 4" xfId="20899"/>
    <cellStyle name="Total 4 2" xfId="20900"/>
    <cellStyle name="Total 4 3" xfId="20901"/>
    <cellStyle name="Total 5" xfId="20902"/>
    <cellStyle name="Total 5 2" xfId="20903"/>
    <cellStyle name="Total 5 3" xfId="20904"/>
    <cellStyle name="Total 6" xfId="20905"/>
    <cellStyle name="Total 6 2" xfId="20906"/>
    <cellStyle name="Total 6 3" xfId="20907"/>
    <cellStyle name="Total 7" xfId="20908"/>
    <cellStyle name="Total2 - Style2" xfId="20909"/>
    <cellStyle name="Total2 - Style2 2" xfId="24060"/>
    <cellStyle name="Total2 - Style2 2 2" xfId="25739"/>
    <cellStyle name="Total2 - Style2 2 2 2" xfId="58026"/>
    <cellStyle name="Total2 - Style2 2 2 2 2" xfId="58027"/>
    <cellStyle name="Total2 - Style2 2 2 2 3" xfId="58028"/>
    <cellStyle name="Total2 - Style2 2 2 3" xfId="58029"/>
    <cellStyle name="Total2 - Style2 2 2 4" xfId="58030"/>
    <cellStyle name="Total2 - Style2 2 3" xfId="58031"/>
    <cellStyle name="Total2 - Style2 2 3 2" xfId="58032"/>
    <cellStyle name="Total2 - Style2 2 3 3" xfId="58033"/>
    <cellStyle name="Total2 - Style2 2 4" xfId="58034"/>
    <cellStyle name="Total2 - Style2 2 5" xfId="58035"/>
    <cellStyle name="Total2 - Style2 3" xfId="25740"/>
    <cellStyle name="Total2 - Style2 3 2" xfId="58036"/>
    <cellStyle name="Total2 - Style2 3 2 2" xfId="58037"/>
    <cellStyle name="Total2 - Style2 3 2 3" xfId="58038"/>
    <cellStyle name="Total2 - Style2 3 3" xfId="58039"/>
    <cellStyle name="Total2 - Style2 3 4" xfId="58040"/>
    <cellStyle name="Total2 - Style2 4" xfId="58041"/>
    <cellStyle name="Total2 - Style2 4 2" xfId="58042"/>
    <cellStyle name="Total2 - Style2 4 3" xfId="58043"/>
    <cellStyle name="Total2 - Style2 5" xfId="58044"/>
    <cellStyle name="Total2 - Style2 6" xfId="58045"/>
    <cellStyle name="Total2 - Style2 7" xfId="23252"/>
    <cellStyle name="Unit" xfId="20910"/>
    <cellStyle name="Unit 2" xfId="20911"/>
    <cellStyle name="Unit 2 2" xfId="24061"/>
    <cellStyle name="Unit 2 2 2" xfId="25741"/>
    <cellStyle name="Unit 2 2 2 2" xfId="58046"/>
    <cellStyle name="Unit 2 2 2 2 2" xfId="58047"/>
    <cellStyle name="Unit 2 2 2 2 3" xfId="58048"/>
    <cellStyle name="Unit 2 2 2 3" xfId="58049"/>
    <cellStyle name="Unit 2 2 2 4" xfId="58050"/>
    <cellStyle name="Unit 2 2 3" xfId="58051"/>
    <cellStyle name="Unit 2 2 3 2" xfId="58052"/>
    <cellStyle name="Unit 2 2 3 3" xfId="58053"/>
    <cellStyle name="Unit 2 2 4" xfId="58054"/>
    <cellStyle name="Unit 2 2 5" xfId="58055"/>
    <cellStyle name="Unit 2 3" xfId="25742"/>
    <cellStyle name="Unit 2 3 2" xfId="58056"/>
    <cellStyle name="Unit 2 3 2 2" xfId="58057"/>
    <cellStyle name="Unit 2 3 2 3" xfId="58058"/>
    <cellStyle name="Unit 2 3 3" xfId="58059"/>
    <cellStyle name="Unit 2 3 4" xfId="58060"/>
    <cellStyle name="Unit 2 4" xfId="58061"/>
    <cellStyle name="Unit 2 4 2" xfId="58062"/>
    <cellStyle name="Unit 2 4 3" xfId="58063"/>
    <cellStyle name="Unit 2 5" xfId="58064"/>
    <cellStyle name="Unit 2 6" xfId="58065"/>
    <cellStyle name="Unit 2 7" xfId="23253"/>
    <cellStyle name="Unit 3" xfId="20912"/>
    <cellStyle name="Unit 3 2" xfId="24062"/>
    <cellStyle name="Unit 3 2 2" xfId="25743"/>
    <cellStyle name="Unit 3 2 2 2" xfId="58066"/>
    <cellStyle name="Unit 3 2 2 2 2" xfId="58067"/>
    <cellStyle name="Unit 3 2 2 2 3" xfId="58068"/>
    <cellStyle name="Unit 3 2 2 3" xfId="58069"/>
    <cellStyle name="Unit 3 2 2 4" xfId="58070"/>
    <cellStyle name="Unit 3 2 3" xfId="58071"/>
    <cellStyle name="Unit 3 2 3 2" xfId="58072"/>
    <cellStyle name="Unit 3 2 3 3" xfId="58073"/>
    <cellStyle name="Unit 3 2 4" xfId="58074"/>
    <cellStyle name="Unit 3 2 5" xfId="58075"/>
    <cellStyle name="Unit 3 3" xfId="25744"/>
    <cellStyle name="Unit 3 3 2" xfId="58076"/>
    <cellStyle name="Unit 3 3 2 2" xfId="58077"/>
    <cellStyle name="Unit 3 3 2 3" xfId="58078"/>
    <cellStyle name="Unit 3 3 3" xfId="58079"/>
    <cellStyle name="Unit 3 3 4" xfId="58080"/>
    <cellStyle name="Unit 3 4" xfId="58081"/>
    <cellStyle name="Unit 3 4 2" xfId="58082"/>
    <cellStyle name="Unit 3 4 3" xfId="58083"/>
    <cellStyle name="Unit 3 5" xfId="58084"/>
    <cellStyle name="Unit 3 6" xfId="58085"/>
    <cellStyle name="Unit 3 7" xfId="23254"/>
    <cellStyle name="Unit 4" xfId="20913"/>
    <cellStyle name="Unit 4 2" xfId="58362"/>
    <cellStyle name="Unit 5" xfId="58363"/>
    <cellStyle name="Vertical" xfId="20914"/>
    <cellStyle name="Vertical 2" xfId="20915"/>
    <cellStyle name="Vertical 2 2" xfId="25745"/>
    <cellStyle name="Vertical 2 2 2" xfId="58086"/>
    <cellStyle name="Vertical 2 2 3" xfId="58087"/>
    <cellStyle name="Vertical 2 3" xfId="25746"/>
    <cellStyle name="Vertical 2 3 2" xfId="58088"/>
    <cellStyle name="Vertical 2 3 2 2" xfId="58089"/>
    <cellStyle name="Vertical 2 3 2 3" xfId="58090"/>
    <cellStyle name="Vertical 2 3 3" xfId="58091"/>
    <cellStyle name="Vertical 2 3 4" xfId="58092"/>
    <cellStyle name="Vertical 2 4" xfId="58093"/>
    <cellStyle name="Vertical 2 4 2" xfId="58094"/>
    <cellStyle name="Vertical 2 4 3" xfId="58095"/>
    <cellStyle name="Vertical 2 5" xfId="58096"/>
    <cellStyle name="Vertical 2 6" xfId="58097"/>
    <cellStyle name="Vertical 2 7" xfId="24063"/>
    <cellStyle name="Vertical 3" xfId="20916"/>
    <cellStyle name="Vertical 3 2" xfId="58098"/>
    <cellStyle name="Vertical 3 3" xfId="58099"/>
    <cellStyle name="Vertical 3 4" xfId="25747"/>
    <cellStyle name="Vertical 4" xfId="25748"/>
    <cellStyle name="Vertical 4 2" xfId="58100"/>
    <cellStyle name="Vertical 4 3" xfId="58101"/>
    <cellStyle name="Vertical 5" xfId="25749"/>
    <cellStyle name="Vertical 5 2" xfId="58102"/>
    <cellStyle name="Vertical 5 2 2" xfId="58103"/>
    <cellStyle name="Vertical 5 2 3" xfId="58104"/>
    <cellStyle name="Vertical 5 3" xfId="58105"/>
    <cellStyle name="Vertical 5 4" xfId="58106"/>
    <cellStyle name="Vertical 6" xfId="58107"/>
    <cellStyle name="Vertical 6 2" xfId="58108"/>
    <cellStyle name="Vertical 6 3" xfId="58109"/>
    <cellStyle name="Vertical 7" xfId="58110"/>
    <cellStyle name="Vertical 8" xfId="58111"/>
    <cellStyle name="Vertical 8 2" xfId="58364"/>
    <cellStyle name="Währung [0]" xfId="20917"/>
    <cellStyle name="Währung_AX-3-4-Balance-Sheet-310899" xfId="20918"/>
    <cellStyle name="Warning Text 2" xfId="20919"/>
    <cellStyle name="Warning Text 2 10" xfId="20920"/>
    <cellStyle name="Warning Text 2 10 2" xfId="24064"/>
    <cellStyle name="Warning Text 2 10 2 2" xfId="58112"/>
    <cellStyle name="Warning Text 2 10 2 2 2" xfId="58113"/>
    <cellStyle name="Warning Text 2 10 2 2 3" xfId="58114"/>
    <cellStyle name="Warning Text 2 10 2 3" xfId="58115"/>
    <cellStyle name="Warning Text 2 10 2 4" xfId="58116"/>
    <cellStyle name="Warning Text 2 10 3" xfId="25750"/>
    <cellStyle name="Warning Text 2 10 3 2" xfId="58117"/>
    <cellStyle name="Warning Text 2 10 3 2 2" xfId="58118"/>
    <cellStyle name="Warning Text 2 10 3 2 3" xfId="58119"/>
    <cellStyle name="Warning Text 2 10 3 3" xfId="58120"/>
    <cellStyle name="Warning Text 2 10 3 4" xfId="58121"/>
    <cellStyle name="Warning Text 2 10 4" xfId="58122"/>
    <cellStyle name="Warning Text 2 10 4 2" xfId="58123"/>
    <cellStyle name="Warning Text 2 10 4 3" xfId="58124"/>
    <cellStyle name="Warning Text 2 10 5" xfId="58125"/>
    <cellStyle name="Warning Text 2 10 6" xfId="58126"/>
    <cellStyle name="Warning Text 2 10 7" xfId="23255"/>
    <cellStyle name="Warning Text 2 11" xfId="20921"/>
    <cellStyle name="Warning Text 2 11 2" xfId="58127"/>
    <cellStyle name="Warning Text 2 11 2 2" xfId="58128"/>
    <cellStyle name="Warning Text 2 11 2 3" xfId="58129"/>
    <cellStyle name="Warning Text 2 11 3" xfId="58130"/>
    <cellStyle name="Warning Text 2 11 4" xfId="58131"/>
    <cellStyle name="Warning Text 2 11 5" xfId="24131"/>
    <cellStyle name="Warning Text 2 12" xfId="20922"/>
    <cellStyle name="Warning Text 2 12 2" xfId="58132"/>
    <cellStyle name="Warning Text 2 12 2 2" xfId="58133"/>
    <cellStyle name="Warning Text 2 12 2 3" xfId="58134"/>
    <cellStyle name="Warning Text 2 12 3" xfId="58135"/>
    <cellStyle name="Warning Text 2 12 4" xfId="58136"/>
    <cellStyle name="Warning Text 2 13" xfId="58137"/>
    <cellStyle name="Warning Text 2 13 2" xfId="58138"/>
    <cellStyle name="Warning Text 2 13 3" xfId="58139"/>
    <cellStyle name="Warning Text 2 14" xfId="58140"/>
    <cellStyle name="Warning Text 2 15" xfId="58141"/>
    <cellStyle name="Warning Text 2 16" xfId="58142"/>
    <cellStyle name="Warning Text 2 17" xfId="23334"/>
    <cellStyle name="Warning Text 2 2" xfId="20923"/>
    <cellStyle name="Warning Text 2 2 2" xfId="20924"/>
    <cellStyle name="Warning Text 2 2 2 2" xfId="58143"/>
    <cellStyle name="Warning Text 2 2 2 2 2" xfId="58144"/>
    <cellStyle name="Warning Text 2 2 2 2 3" xfId="58145"/>
    <cellStyle name="Warning Text 2 2 2 3" xfId="58146"/>
    <cellStyle name="Warning Text 2 2 2 4" xfId="58147"/>
    <cellStyle name="Warning Text 2 2 2 5" xfId="24065"/>
    <cellStyle name="Warning Text 2 2 3" xfId="25751"/>
    <cellStyle name="Warning Text 2 2 3 2" xfId="58148"/>
    <cellStyle name="Warning Text 2 2 3 2 2" xfId="58149"/>
    <cellStyle name="Warning Text 2 2 3 2 3" xfId="58150"/>
    <cellStyle name="Warning Text 2 2 3 3" xfId="58151"/>
    <cellStyle name="Warning Text 2 2 3 4" xfId="58152"/>
    <cellStyle name="Warning Text 2 2 4" xfId="58153"/>
    <cellStyle name="Warning Text 2 2 4 2" xfId="58154"/>
    <cellStyle name="Warning Text 2 2 4 3" xfId="58155"/>
    <cellStyle name="Warning Text 2 2 5" xfId="58156"/>
    <cellStyle name="Warning Text 2 2 6" xfId="58157"/>
    <cellStyle name="Warning Text 2 2 7" xfId="58158"/>
    <cellStyle name="Warning Text 2 2 8" xfId="23256"/>
    <cellStyle name="Warning Text 2 2_PORTFOLIO" xfId="60155"/>
    <cellStyle name="Warning Text 2 3" xfId="20925"/>
    <cellStyle name="Warning Text 2 3 2" xfId="24066"/>
    <cellStyle name="Warning Text 2 3 2 2" xfId="58159"/>
    <cellStyle name="Warning Text 2 3 2 2 2" xfId="58160"/>
    <cellStyle name="Warning Text 2 3 2 2 3" xfId="58161"/>
    <cellStyle name="Warning Text 2 3 2 3" xfId="58162"/>
    <cellStyle name="Warning Text 2 3 2 4" xfId="58163"/>
    <cellStyle name="Warning Text 2 3 3" xfId="25752"/>
    <cellStyle name="Warning Text 2 3 3 2" xfId="58164"/>
    <cellStyle name="Warning Text 2 3 3 2 2" xfId="58165"/>
    <cellStyle name="Warning Text 2 3 3 2 3" xfId="58166"/>
    <cellStyle name="Warning Text 2 3 3 3" xfId="58167"/>
    <cellStyle name="Warning Text 2 3 3 4" xfId="58168"/>
    <cellStyle name="Warning Text 2 3 4" xfId="58169"/>
    <cellStyle name="Warning Text 2 3 4 2" xfId="58170"/>
    <cellStyle name="Warning Text 2 3 4 3" xfId="58171"/>
    <cellStyle name="Warning Text 2 3 5" xfId="58172"/>
    <cellStyle name="Warning Text 2 3 6" xfId="58173"/>
    <cellStyle name="Warning Text 2 3 7" xfId="23257"/>
    <cellStyle name="Warning Text 2 4" xfId="20926"/>
    <cellStyle name="Warning Text 2 4 2" xfId="24067"/>
    <cellStyle name="Warning Text 2 4 2 2" xfId="58174"/>
    <cellStyle name="Warning Text 2 4 2 2 2" xfId="58175"/>
    <cellStyle name="Warning Text 2 4 2 2 3" xfId="58176"/>
    <cellStyle name="Warning Text 2 4 2 3" xfId="58177"/>
    <cellStyle name="Warning Text 2 4 2 4" xfId="58178"/>
    <cellStyle name="Warning Text 2 4 3" xfId="25753"/>
    <cellStyle name="Warning Text 2 4 3 2" xfId="58179"/>
    <cellStyle name="Warning Text 2 4 3 2 2" xfId="58180"/>
    <cellStyle name="Warning Text 2 4 3 2 3" xfId="58181"/>
    <cellStyle name="Warning Text 2 4 3 3" xfId="58182"/>
    <cellStyle name="Warning Text 2 4 3 4" xfId="58183"/>
    <cellStyle name="Warning Text 2 4 4" xfId="58184"/>
    <cellStyle name="Warning Text 2 4 4 2" xfId="58185"/>
    <cellStyle name="Warning Text 2 4 4 3" xfId="58186"/>
    <cellStyle name="Warning Text 2 4 5" xfId="58187"/>
    <cellStyle name="Warning Text 2 4 6" xfId="58188"/>
    <cellStyle name="Warning Text 2 4 7" xfId="23258"/>
    <cellStyle name="Warning Text 2 5" xfId="20927"/>
    <cellStyle name="Warning Text 2 5 2" xfId="24068"/>
    <cellStyle name="Warning Text 2 5 2 2" xfId="58189"/>
    <cellStyle name="Warning Text 2 5 2 2 2" xfId="58190"/>
    <cellStyle name="Warning Text 2 5 2 2 3" xfId="58191"/>
    <cellStyle name="Warning Text 2 5 2 3" xfId="58192"/>
    <cellStyle name="Warning Text 2 5 2 4" xfId="58193"/>
    <cellStyle name="Warning Text 2 5 3" xfId="25754"/>
    <cellStyle name="Warning Text 2 5 3 2" xfId="58194"/>
    <cellStyle name="Warning Text 2 5 3 2 2" xfId="58195"/>
    <cellStyle name="Warning Text 2 5 3 2 3" xfId="58196"/>
    <cellStyle name="Warning Text 2 5 3 3" xfId="58197"/>
    <cellStyle name="Warning Text 2 5 3 4" xfId="58198"/>
    <cellStyle name="Warning Text 2 5 4" xfId="58199"/>
    <cellStyle name="Warning Text 2 5 4 2" xfId="58200"/>
    <cellStyle name="Warning Text 2 5 4 3" xfId="58201"/>
    <cellStyle name="Warning Text 2 5 5" xfId="58202"/>
    <cellStyle name="Warning Text 2 5 6" xfId="58203"/>
    <cellStyle name="Warning Text 2 5 7" xfId="23259"/>
    <cellStyle name="Warning Text 2 6" xfId="20928"/>
    <cellStyle name="Warning Text 2 6 2" xfId="24069"/>
    <cellStyle name="Warning Text 2 6 2 2" xfId="58204"/>
    <cellStyle name="Warning Text 2 6 2 2 2" xfId="58205"/>
    <cellStyle name="Warning Text 2 6 2 2 3" xfId="58206"/>
    <cellStyle name="Warning Text 2 6 2 3" xfId="58207"/>
    <cellStyle name="Warning Text 2 6 2 4" xfId="58208"/>
    <cellStyle name="Warning Text 2 6 3" xfId="25755"/>
    <cellStyle name="Warning Text 2 6 3 2" xfId="58209"/>
    <cellStyle name="Warning Text 2 6 3 2 2" xfId="58210"/>
    <cellStyle name="Warning Text 2 6 3 2 3" xfId="58211"/>
    <cellStyle name="Warning Text 2 6 3 3" xfId="58212"/>
    <cellStyle name="Warning Text 2 6 3 4" xfId="58213"/>
    <cellStyle name="Warning Text 2 6 4" xfId="58214"/>
    <cellStyle name="Warning Text 2 6 4 2" xfId="58215"/>
    <cellStyle name="Warning Text 2 6 4 3" xfId="58216"/>
    <cellStyle name="Warning Text 2 6 5" xfId="58217"/>
    <cellStyle name="Warning Text 2 6 6" xfId="58218"/>
    <cellStyle name="Warning Text 2 6 7" xfId="23260"/>
    <cellStyle name="Warning Text 2 7" xfId="20929"/>
    <cellStyle name="Warning Text 2 7 2" xfId="24070"/>
    <cellStyle name="Warning Text 2 7 2 2" xfId="58219"/>
    <cellStyle name="Warning Text 2 7 2 2 2" xfId="58220"/>
    <cellStyle name="Warning Text 2 7 2 2 3" xfId="58221"/>
    <cellStyle name="Warning Text 2 7 2 3" xfId="58222"/>
    <cellStyle name="Warning Text 2 7 2 4" xfId="58223"/>
    <cellStyle name="Warning Text 2 7 3" xfId="25756"/>
    <cellStyle name="Warning Text 2 7 3 2" xfId="58224"/>
    <cellStyle name="Warning Text 2 7 3 2 2" xfId="58225"/>
    <cellStyle name="Warning Text 2 7 3 2 3" xfId="58226"/>
    <cellStyle name="Warning Text 2 7 3 3" xfId="58227"/>
    <cellStyle name="Warning Text 2 7 3 4" xfId="58228"/>
    <cellStyle name="Warning Text 2 7 4" xfId="58229"/>
    <cellStyle name="Warning Text 2 7 4 2" xfId="58230"/>
    <cellStyle name="Warning Text 2 7 4 3" xfId="58231"/>
    <cellStyle name="Warning Text 2 7 5" xfId="58232"/>
    <cellStyle name="Warning Text 2 7 6" xfId="58233"/>
    <cellStyle name="Warning Text 2 7 7" xfId="23261"/>
    <cellStyle name="Warning Text 2 8" xfId="20930"/>
    <cellStyle name="Warning Text 2 8 2" xfId="24071"/>
    <cellStyle name="Warning Text 2 8 2 2" xfId="58234"/>
    <cellStyle name="Warning Text 2 8 2 2 2" xfId="58235"/>
    <cellStyle name="Warning Text 2 8 2 2 3" xfId="58236"/>
    <cellStyle name="Warning Text 2 8 2 3" xfId="58237"/>
    <cellStyle name="Warning Text 2 8 2 4" xfId="58238"/>
    <cellStyle name="Warning Text 2 8 3" xfId="25757"/>
    <cellStyle name="Warning Text 2 8 3 2" xfId="58239"/>
    <cellStyle name="Warning Text 2 8 3 2 2" xfId="58240"/>
    <cellStyle name="Warning Text 2 8 3 2 3" xfId="58241"/>
    <cellStyle name="Warning Text 2 8 3 3" xfId="58242"/>
    <cellStyle name="Warning Text 2 8 3 4" xfId="58243"/>
    <cellStyle name="Warning Text 2 8 4" xfId="58244"/>
    <cellStyle name="Warning Text 2 8 4 2" xfId="58245"/>
    <cellStyle name="Warning Text 2 8 4 3" xfId="58246"/>
    <cellStyle name="Warning Text 2 8 5" xfId="58247"/>
    <cellStyle name="Warning Text 2 8 6" xfId="58248"/>
    <cellStyle name="Warning Text 2 8 7" xfId="23262"/>
    <cellStyle name="Warning Text 2 9" xfId="20931"/>
    <cellStyle name="Warning Text 2 9 2" xfId="24072"/>
    <cellStyle name="Warning Text 2 9 2 2" xfId="58249"/>
    <cellStyle name="Warning Text 2 9 2 2 2" xfId="58250"/>
    <cellStyle name="Warning Text 2 9 2 2 3" xfId="58251"/>
    <cellStyle name="Warning Text 2 9 2 3" xfId="58252"/>
    <cellStyle name="Warning Text 2 9 2 4" xfId="58253"/>
    <cellStyle name="Warning Text 2 9 3" xfId="25758"/>
    <cellStyle name="Warning Text 2 9 3 2" xfId="58254"/>
    <cellStyle name="Warning Text 2 9 3 2 2" xfId="58255"/>
    <cellStyle name="Warning Text 2 9 3 2 3" xfId="58256"/>
    <cellStyle name="Warning Text 2 9 3 3" xfId="58257"/>
    <cellStyle name="Warning Text 2 9 3 4" xfId="58258"/>
    <cellStyle name="Warning Text 2 9 4" xfId="58259"/>
    <cellStyle name="Warning Text 2 9 4 2" xfId="58260"/>
    <cellStyle name="Warning Text 2 9 4 3" xfId="58261"/>
    <cellStyle name="Warning Text 2 9 5" xfId="58262"/>
    <cellStyle name="Warning Text 2 9 6" xfId="58263"/>
    <cellStyle name="Warning Text 2 9 7" xfId="23263"/>
    <cellStyle name="Warning Text 2_PORTFOLIO" xfId="60156"/>
    <cellStyle name="Warning Text 3" xfId="20932"/>
    <cellStyle name="Warning Text 3 2" xfId="20933"/>
    <cellStyle name="Warning Text 3 3" xfId="20934"/>
    <cellStyle name="Warning Text 3 4" xfId="58264"/>
    <cellStyle name="Warning Text 4" xfId="20935"/>
    <cellStyle name="Warning Text 4 2" xfId="20936"/>
    <cellStyle name="Warning Text 4 3" xfId="20937"/>
    <cellStyle name="Warning Text 5" xfId="20938"/>
    <cellStyle name="Warning Text 5 2" xfId="20939"/>
    <cellStyle name="Warning Text 5 3" xfId="20940"/>
    <cellStyle name="Warning Text 6" xfId="20941"/>
    <cellStyle name="Warning Text 6 2" xfId="20942"/>
    <cellStyle name="Warning Text 6 3" xfId="20943"/>
    <cellStyle name="Warning Text 7" xfId="20944"/>
    <cellStyle name="Years" xfId="20945"/>
    <cellStyle name="Беззащитный" xfId="25759"/>
    <cellStyle name="Беззащитный 10" xfId="58365"/>
    <cellStyle name="Беззащитный 11" xfId="58366"/>
    <cellStyle name="Беззащитный 12" xfId="58367"/>
    <cellStyle name="Беззащитный 13" xfId="58368"/>
    <cellStyle name="Беззащитный 14" xfId="58369"/>
    <cellStyle name="Беззащитный 15" xfId="58370"/>
    <cellStyle name="Беззащитный 16" xfId="58371"/>
    <cellStyle name="Беззащитный 17" xfId="58372"/>
    <cellStyle name="Беззащитный 18" xfId="58373"/>
    <cellStyle name="Беззащитный 19" xfId="58374"/>
    <cellStyle name="Беззащитный 2" xfId="58265"/>
    <cellStyle name="Беззащитный 2 10" xfId="58375"/>
    <cellStyle name="Беззащитный 2 11" xfId="58376"/>
    <cellStyle name="Беззащитный 2 12" xfId="58377"/>
    <cellStyle name="Беззащитный 2 13" xfId="58378"/>
    <cellStyle name="Беззащитный 2 14" xfId="58379"/>
    <cellStyle name="Беззащитный 2 15" xfId="58380"/>
    <cellStyle name="Беззащитный 2 16" xfId="58381"/>
    <cellStyle name="Беззащитный 2 17" xfId="58382"/>
    <cellStyle name="Беззащитный 2 18" xfId="58383"/>
    <cellStyle name="Беззащитный 2 19" xfId="58384"/>
    <cellStyle name="Беззащитный 2 2" xfId="58385"/>
    <cellStyle name="Беззащитный 2 20" xfId="58386"/>
    <cellStyle name="Беззащитный 2 21" xfId="58387"/>
    <cellStyle name="Беззащитный 2 22" xfId="58388"/>
    <cellStyle name="Беззащитный 2 23" xfId="58389"/>
    <cellStyle name="Беззащитный 2 24" xfId="58390"/>
    <cellStyle name="Беззащитный 2 25" xfId="58391"/>
    <cellStyle name="Беззащитный 2 3" xfId="58392"/>
    <cellStyle name="Беззащитный 2 4" xfId="58393"/>
    <cellStyle name="Беззащитный 2 5" xfId="58394"/>
    <cellStyle name="Беззащитный 2 6" xfId="58395"/>
    <cellStyle name="Беззащитный 2 7" xfId="58396"/>
    <cellStyle name="Беззащитный 2 8" xfId="58397"/>
    <cellStyle name="Беззащитный 2 9" xfId="58398"/>
    <cellStyle name="Беззащитный 20" xfId="58399"/>
    <cellStyle name="Беззащитный 21" xfId="58400"/>
    <cellStyle name="Беззащитный 22" xfId="58401"/>
    <cellStyle name="Беззащитный 23" xfId="58402"/>
    <cellStyle name="Беззащитный 24" xfId="58403"/>
    <cellStyle name="Беззащитный 25" xfId="58404"/>
    <cellStyle name="Беззащитный 26" xfId="58405"/>
    <cellStyle name="Беззащитный 3" xfId="58266"/>
    <cellStyle name="Беззащитный 4" xfId="58267"/>
    <cellStyle name="Беззащитный 5" xfId="58268"/>
    <cellStyle name="Беззащитный 6" xfId="58269"/>
    <cellStyle name="Беззащитный 7" xfId="58270"/>
    <cellStyle name="Беззащитный 8" xfId="58271"/>
    <cellStyle name="Беззащитный 9" xfId="58272"/>
    <cellStyle name="Денежный [0]_110 форма" xfId="25760"/>
    <cellStyle name="Денежный_110 форма" xfId="25761"/>
    <cellStyle name="Защитный" xfId="25762"/>
    <cellStyle name="Защитный 10" xfId="58406"/>
    <cellStyle name="Защитный 11" xfId="58407"/>
    <cellStyle name="Защитный 12" xfId="58408"/>
    <cellStyle name="Защитный 13" xfId="58409"/>
    <cellStyle name="Защитный 14" xfId="58410"/>
    <cellStyle name="Защитный 15" xfId="58411"/>
    <cellStyle name="Защитный 16" xfId="58412"/>
    <cellStyle name="Защитный 17" xfId="58413"/>
    <cellStyle name="Защитный 18" xfId="58414"/>
    <cellStyle name="Защитный 19" xfId="58415"/>
    <cellStyle name="Защитный 2" xfId="58273"/>
    <cellStyle name="Защитный 2 10" xfId="58416"/>
    <cellStyle name="Защитный 2 11" xfId="58417"/>
    <cellStyle name="Защитный 2 12" xfId="58418"/>
    <cellStyle name="Защитный 2 13" xfId="58419"/>
    <cellStyle name="Защитный 2 14" xfId="58420"/>
    <cellStyle name="Защитный 2 15" xfId="58421"/>
    <cellStyle name="Защитный 2 16" xfId="58422"/>
    <cellStyle name="Защитный 2 17" xfId="58423"/>
    <cellStyle name="Защитный 2 18" xfId="58424"/>
    <cellStyle name="Защитный 2 19" xfId="58425"/>
    <cellStyle name="Защитный 2 2" xfId="58426"/>
    <cellStyle name="Защитный 2 20" xfId="58427"/>
    <cellStyle name="Защитный 2 21" xfId="58428"/>
    <cellStyle name="Защитный 2 22" xfId="58429"/>
    <cellStyle name="Защитный 2 23" xfId="58430"/>
    <cellStyle name="Защитный 2 24" xfId="58431"/>
    <cellStyle name="Защитный 2 25" xfId="58432"/>
    <cellStyle name="Защитный 2 3" xfId="58433"/>
    <cellStyle name="Защитный 2 4" xfId="58434"/>
    <cellStyle name="Защитный 2 5" xfId="58435"/>
    <cellStyle name="Защитный 2 6" xfId="58436"/>
    <cellStyle name="Защитный 2 7" xfId="58437"/>
    <cellStyle name="Защитный 2 8" xfId="58438"/>
    <cellStyle name="Защитный 2 9" xfId="58439"/>
    <cellStyle name="Защитный 20" xfId="58440"/>
    <cellStyle name="Защитный 21" xfId="58441"/>
    <cellStyle name="Защитный 22" xfId="58442"/>
    <cellStyle name="Защитный 23" xfId="58443"/>
    <cellStyle name="Защитный 24" xfId="58444"/>
    <cellStyle name="Защитный 25" xfId="58445"/>
    <cellStyle name="Защитный 26" xfId="58446"/>
    <cellStyle name="Защитный 3" xfId="58274"/>
    <cellStyle name="Защитный 4" xfId="58275"/>
    <cellStyle name="Защитный 5" xfId="58276"/>
    <cellStyle name="Защитный 6" xfId="58277"/>
    <cellStyle name="Защитный 7" xfId="58278"/>
    <cellStyle name="Защитный 8" xfId="58279"/>
    <cellStyle name="Защитный 9" xfId="58280"/>
    <cellStyle name="Обычный_0409125" xfId="25763"/>
    <cellStyle name="ТЕКСТ" xfId="20946"/>
    <cellStyle name="ТЕКСТ 2" xfId="24073"/>
    <cellStyle name="ТЕКСТ 2 2" xfId="58281"/>
    <cellStyle name="ТЕКСТ 2 2 2" xfId="58282"/>
    <cellStyle name="ТЕКСТ 2 2 3" xfId="58283"/>
    <cellStyle name="ТЕКСТ 2 3" xfId="58284"/>
    <cellStyle name="ТЕКСТ 2 4" xfId="58285"/>
    <cellStyle name="ТЕКСТ 3" xfId="25764"/>
    <cellStyle name="ТЕКСТ 3 2" xfId="58286"/>
    <cellStyle name="ТЕКСТ 3 2 2" xfId="58287"/>
    <cellStyle name="ТЕКСТ 3 2 3" xfId="58288"/>
    <cellStyle name="ТЕКСТ 3 3" xfId="58289"/>
    <cellStyle name="ТЕКСТ 3 4" xfId="58290"/>
    <cellStyle name="ТЕКСТ 4" xfId="58291"/>
    <cellStyle name="ТЕКСТ 4 2" xfId="58292"/>
    <cellStyle name="ТЕКСТ 4 3" xfId="58293"/>
    <cellStyle name="ТЕКСТ 5" xfId="58294"/>
    <cellStyle name="ТЕКСТ 6" xfId="58295"/>
    <cellStyle name="ТЕКСТ 6 2" xfId="58447"/>
    <cellStyle name="ТЕКСТ 7" xfId="23264"/>
    <cellStyle name="Тысячи [0]_Chart1 (Sales &amp; Costs)" xfId="20947"/>
    <cellStyle name="Тысячи_Chart1 (Sales &amp; Costs)" xfId="20948"/>
    <cellStyle name="Финансовый [0]_110 форма" xfId="25765"/>
    <cellStyle name="Финансовый_110 форма" xfId="25766"/>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zoomScale="80" zoomScaleNormal="80" workbookViewId="0">
      <selection activeCell="B26" sqref="B26"/>
    </sheetView>
  </sheetViews>
  <sheetFormatPr defaultRowHeight="15"/>
  <cols>
    <col min="1" max="1" width="9.7109375" style="60" bestFit="1" customWidth="1"/>
    <col min="2" max="2" width="128.7109375" style="47" bestFit="1" customWidth="1"/>
    <col min="3" max="3" width="39.42578125" customWidth="1"/>
  </cols>
  <sheetData>
    <row r="1" spans="1:3" s="1" customFormat="1">
      <c r="A1" s="58" t="s">
        <v>199</v>
      </c>
      <c r="B1" s="48" t="s">
        <v>200</v>
      </c>
      <c r="C1" s="45"/>
    </row>
    <row r="2" spans="1:3" s="49" customFormat="1">
      <c r="A2" s="59">
        <v>20</v>
      </c>
      <c r="B2" s="46" t="s">
        <v>198</v>
      </c>
    </row>
    <row r="3" spans="1:3" s="49" customFormat="1">
      <c r="A3" s="59">
        <v>21</v>
      </c>
      <c r="B3" s="46" t="s">
        <v>124</v>
      </c>
    </row>
    <row r="4" spans="1:3" s="49" customFormat="1">
      <c r="A4" s="59">
        <v>22</v>
      </c>
      <c r="B4" s="51" t="s">
        <v>126</v>
      </c>
    </row>
    <row r="5" spans="1:3" s="49" customFormat="1">
      <c r="A5" s="59">
        <v>23</v>
      </c>
      <c r="B5" s="51" t="s">
        <v>118</v>
      </c>
    </row>
    <row r="6" spans="1:3" s="49" customFormat="1">
      <c r="A6" s="59">
        <v>24</v>
      </c>
      <c r="B6" s="46" t="s">
        <v>112</v>
      </c>
    </row>
    <row r="7" spans="1:3" s="49" customFormat="1">
      <c r="A7" s="59">
        <v>25</v>
      </c>
      <c r="B7" s="50" t="s">
        <v>175</v>
      </c>
    </row>
    <row r="8" spans="1:3" s="49" customFormat="1">
      <c r="A8" s="59">
        <v>26</v>
      </c>
      <c r="B8" s="50" t="s">
        <v>160</v>
      </c>
    </row>
    <row r="9" spans="1:3" s="49" customFormat="1">
      <c r="A9" s="59">
        <v>27</v>
      </c>
      <c r="B9" s="50" t="s">
        <v>128</v>
      </c>
    </row>
    <row r="10" spans="1:3" s="1" customFormat="1">
      <c r="A10" s="61"/>
      <c r="B10" s="47"/>
      <c r="C10" s="45"/>
    </row>
    <row r="11" spans="1:3" s="1" customFormat="1" ht="30">
      <c r="A11" s="61"/>
      <c r="B11" s="57" t="s">
        <v>201</v>
      </c>
      <c r="C11" s="4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0"/>
  <sheetViews>
    <sheetView showGridLines="0" zoomScale="80" zoomScaleNormal="80" workbookViewId="0">
      <selection activeCell="E9" sqref="E9"/>
    </sheetView>
  </sheetViews>
  <sheetFormatPr defaultRowHeight="15"/>
  <cols>
    <col min="1" max="1" width="65.7109375" style="121" customWidth="1"/>
    <col min="2" max="2" width="29.7109375" style="121" customWidth="1"/>
    <col min="3" max="3" width="38.5703125" style="121" customWidth="1"/>
    <col min="4" max="4" width="29.5703125" style="121" customWidth="1"/>
    <col min="5" max="5" width="60" style="121" customWidth="1"/>
    <col min="6" max="6" width="13" style="121" customWidth="1"/>
    <col min="7" max="7" width="17.42578125" style="121" bestFit="1" customWidth="1"/>
    <col min="8" max="9" width="14.85546875" style="121" customWidth="1"/>
    <col min="10" max="10" width="17.42578125" style="121" bestFit="1" customWidth="1"/>
    <col min="11" max="11" width="15.85546875" style="121" bestFit="1" customWidth="1"/>
    <col min="12" max="12" width="13.5703125" style="121" customWidth="1"/>
    <col min="13" max="13" width="14.85546875" style="121" customWidth="1"/>
    <col min="14" max="14" width="13" style="121" customWidth="1"/>
    <col min="15" max="15" width="15.85546875" style="121" customWidth="1"/>
    <col min="16" max="16" width="12" style="121" customWidth="1"/>
    <col min="17" max="18" width="13" style="121" customWidth="1"/>
    <col min="19" max="19" width="15.85546875" style="121" customWidth="1"/>
    <col min="20" max="16384" width="9.140625" style="60"/>
  </cols>
  <sheetData>
    <row r="1" spans="1:19">
      <c r="A1" s="94" t="s">
        <v>61</v>
      </c>
      <c r="B1" s="122" t="s">
        <v>63</v>
      </c>
    </row>
    <row r="2" spans="1:19" s="95" customFormat="1" ht="15.75" customHeight="1">
      <c r="A2" s="95" t="s">
        <v>62</v>
      </c>
      <c r="B2" s="79">
        <v>43465</v>
      </c>
    </row>
    <row r="3" spans="1:19">
      <c r="A3" s="122"/>
      <c r="B3" s="19"/>
      <c r="C3" s="19"/>
      <c r="D3" s="126"/>
      <c r="E3" s="7"/>
    </row>
    <row r="4" spans="1:19">
      <c r="A4" s="80" t="s">
        <v>224</v>
      </c>
      <c r="B4" s="20" t="s">
        <v>198</v>
      </c>
      <c r="C4" s="19"/>
      <c r="D4" s="126"/>
      <c r="E4" s="7"/>
    </row>
    <row r="5" spans="1:19" ht="5.0999999999999996" customHeight="1">
      <c r="A5" s="20"/>
      <c r="B5" s="19"/>
      <c r="C5" s="19"/>
      <c r="D5" s="126"/>
      <c r="E5" s="7"/>
    </row>
    <row r="6" spans="1:19" ht="16.899999999999999" customHeight="1">
      <c r="A6" s="183" t="s">
        <v>13</v>
      </c>
      <c r="B6" s="174" t="s">
        <v>14</v>
      </c>
      <c r="C6" s="174" t="s">
        <v>15</v>
      </c>
      <c r="D6" s="174" t="s">
        <v>16</v>
      </c>
      <c r="E6" s="174" t="s">
        <v>17</v>
      </c>
      <c r="F6" s="187" t="s">
        <v>32</v>
      </c>
      <c r="G6" s="188"/>
      <c r="H6" s="188"/>
      <c r="I6" s="188"/>
      <c r="J6" s="188"/>
      <c r="K6" s="188"/>
      <c r="L6" s="188"/>
      <c r="M6" s="188"/>
      <c r="N6" s="188"/>
      <c r="O6" s="188"/>
      <c r="P6" s="188"/>
      <c r="Q6" s="188"/>
      <c r="R6" s="188"/>
      <c r="S6" s="189"/>
    </row>
    <row r="7" spans="1:19" ht="94.5">
      <c r="A7" s="183"/>
      <c r="B7" s="175"/>
      <c r="C7" s="175"/>
      <c r="D7" s="175"/>
      <c r="E7" s="175"/>
      <c r="F7" s="98" t="s">
        <v>18</v>
      </c>
      <c r="G7" s="99" t="s">
        <v>19</v>
      </c>
      <c r="H7" s="99" t="s">
        <v>20</v>
      </c>
      <c r="I7" s="99" t="s">
        <v>21</v>
      </c>
      <c r="J7" s="99" t="s">
        <v>22</v>
      </c>
      <c r="K7" s="34" t="s">
        <v>23</v>
      </c>
      <c r="L7" s="99" t="s">
        <v>24</v>
      </c>
      <c r="M7" s="99" t="s">
        <v>25</v>
      </c>
      <c r="N7" s="34" t="s">
        <v>26</v>
      </c>
      <c r="O7" s="34" t="s">
        <v>27</v>
      </c>
      <c r="P7" s="99" t="s">
        <v>28</v>
      </c>
      <c r="Q7" s="99" t="s">
        <v>29</v>
      </c>
      <c r="R7" s="99" t="s">
        <v>30</v>
      </c>
      <c r="S7" s="99" t="s">
        <v>31</v>
      </c>
    </row>
    <row r="8" spans="1:19">
      <c r="A8" s="63" t="s">
        <v>45</v>
      </c>
      <c r="B8" s="130">
        <v>1164403380.8749032</v>
      </c>
      <c r="C8" s="130">
        <v>1155388033.5200002</v>
      </c>
      <c r="D8" s="130">
        <v>1146313862.4160666</v>
      </c>
      <c r="E8" s="137" t="s">
        <v>202</v>
      </c>
      <c r="F8" s="130">
        <v>476389142.58040476</v>
      </c>
      <c r="G8" s="130">
        <v>118706498.68981899</v>
      </c>
      <c r="H8" s="130">
        <v>551050732.142313</v>
      </c>
      <c r="I8" s="130">
        <v>0</v>
      </c>
      <c r="J8" s="130">
        <v>0</v>
      </c>
      <c r="K8" s="130">
        <v>0</v>
      </c>
      <c r="L8" s="130">
        <v>0</v>
      </c>
      <c r="M8" s="130">
        <v>0</v>
      </c>
      <c r="N8" s="130">
        <v>167489.00352999999</v>
      </c>
      <c r="O8" s="130">
        <v>0</v>
      </c>
      <c r="P8" s="130">
        <v>0</v>
      </c>
      <c r="Q8" s="130">
        <v>0</v>
      </c>
      <c r="R8" s="130">
        <v>0</v>
      </c>
      <c r="S8" s="133">
        <f>SUM(F8:J8,M8:R8)</f>
        <v>1146313862.4160666</v>
      </c>
    </row>
    <row r="9" spans="1:19">
      <c r="A9" s="64" t="s">
        <v>46</v>
      </c>
      <c r="B9" s="130">
        <v>37383511.662165903</v>
      </c>
      <c r="C9" s="130">
        <v>28929737.470000003</v>
      </c>
      <c r="D9" s="130">
        <v>29889711.562683001</v>
      </c>
      <c r="E9" s="137" t="s">
        <v>203</v>
      </c>
      <c r="F9" s="130">
        <v>0</v>
      </c>
      <c r="G9" s="130">
        <v>0</v>
      </c>
      <c r="H9" s="130">
        <v>29416562</v>
      </c>
      <c r="I9" s="130">
        <v>0</v>
      </c>
      <c r="J9" s="130">
        <v>0</v>
      </c>
      <c r="K9" s="130">
        <v>0</v>
      </c>
      <c r="L9" s="130">
        <v>0</v>
      </c>
      <c r="M9" s="130">
        <v>0</v>
      </c>
      <c r="N9" s="130">
        <v>473149.562683</v>
      </c>
      <c r="O9" s="130">
        <v>0</v>
      </c>
      <c r="P9" s="130">
        <v>0</v>
      </c>
      <c r="Q9" s="130">
        <v>0</v>
      </c>
      <c r="R9" s="130">
        <v>0</v>
      </c>
      <c r="S9" s="133">
        <f>SUM(F9:J9,M9:R9)</f>
        <v>29889711.562683001</v>
      </c>
    </row>
    <row r="10" spans="1:19">
      <c r="A10" s="63" t="s">
        <v>59</v>
      </c>
      <c r="B10" s="130">
        <v>1422808965.9100001</v>
      </c>
      <c r="C10" s="130">
        <v>1422808965.9100001</v>
      </c>
      <c r="D10" s="132">
        <v>1422808965.9067001</v>
      </c>
      <c r="E10" s="137"/>
      <c r="F10" s="130">
        <v>0</v>
      </c>
      <c r="G10" s="130">
        <v>1422808965.9067001</v>
      </c>
      <c r="H10" s="130">
        <v>0</v>
      </c>
      <c r="I10" s="130">
        <v>0</v>
      </c>
      <c r="J10" s="130">
        <v>0</v>
      </c>
      <c r="K10" s="130">
        <v>0</v>
      </c>
      <c r="L10" s="130">
        <v>0</v>
      </c>
      <c r="M10" s="130">
        <v>0</v>
      </c>
      <c r="N10" s="130">
        <v>0</v>
      </c>
      <c r="O10" s="130">
        <v>0</v>
      </c>
      <c r="P10" s="130">
        <v>0</v>
      </c>
      <c r="Q10" s="130">
        <v>0</v>
      </c>
      <c r="R10" s="130">
        <v>0</v>
      </c>
      <c r="S10" s="133">
        <f t="shared" ref="S10:S23" si="0">SUM(F10:J10,M10:R10)</f>
        <v>1422808965.9067001</v>
      </c>
    </row>
    <row r="11" spans="1:19">
      <c r="A11" s="63" t="s">
        <v>47</v>
      </c>
      <c r="B11" s="130">
        <v>10038452109.796885</v>
      </c>
      <c r="C11" s="130">
        <v>10079844150.08</v>
      </c>
      <c r="D11" s="132">
        <v>10015974117.549999</v>
      </c>
      <c r="E11" s="137" t="s">
        <v>204</v>
      </c>
      <c r="F11" s="130">
        <v>0</v>
      </c>
      <c r="G11" s="130">
        <v>0</v>
      </c>
      <c r="H11" s="130">
        <v>0</v>
      </c>
      <c r="I11" s="130">
        <v>0</v>
      </c>
      <c r="J11" s="130">
        <v>0</v>
      </c>
      <c r="K11" s="130">
        <v>10317290244.98</v>
      </c>
      <c r="L11" s="130">
        <v>-428627706.86000001</v>
      </c>
      <c r="M11" s="130">
        <v>9888662538.1199989</v>
      </c>
      <c r="N11" s="130">
        <v>84022995.280000016</v>
      </c>
      <c r="O11" s="130">
        <v>0</v>
      </c>
      <c r="P11" s="130">
        <v>7800600</v>
      </c>
      <c r="Q11" s="130">
        <v>0</v>
      </c>
      <c r="R11" s="130">
        <v>35487984.149999999</v>
      </c>
      <c r="S11" s="133">
        <f t="shared" si="0"/>
        <v>10015974117.549999</v>
      </c>
    </row>
    <row r="12" spans="1:19">
      <c r="A12" s="65" t="s">
        <v>48</v>
      </c>
      <c r="B12" s="130">
        <v>1005239435.03</v>
      </c>
      <c r="C12" s="130">
        <v>1004235095.5799999</v>
      </c>
      <c r="D12" s="132">
        <v>953845637.78140593</v>
      </c>
      <c r="E12" s="137" t="s">
        <v>205</v>
      </c>
      <c r="F12" s="130">
        <v>0</v>
      </c>
      <c r="G12" s="130">
        <v>0</v>
      </c>
      <c r="H12" s="130">
        <v>0</v>
      </c>
      <c r="I12" s="130">
        <v>0</v>
      </c>
      <c r="J12" s="130">
        <v>940727916.5614059</v>
      </c>
      <c r="K12" s="130">
        <v>0</v>
      </c>
      <c r="L12" s="130">
        <v>0</v>
      </c>
      <c r="M12" s="130">
        <v>0</v>
      </c>
      <c r="N12" s="130">
        <v>12415138.539999999</v>
      </c>
      <c r="O12" s="130">
        <v>0</v>
      </c>
      <c r="P12" s="130">
        <v>702582.67999999993</v>
      </c>
      <c r="Q12" s="130">
        <v>0</v>
      </c>
      <c r="R12" s="130">
        <v>0</v>
      </c>
      <c r="S12" s="133">
        <f t="shared" si="0"/>
        <v>953845637.78140581</v>
      </c>
    </row>
    <row r="13" spans="1:19">
      <c r="A13" s="65" t="s">
        <v>51</v>
      </c>
      <c r="B13" s="130">
        <v>653703055.85773516</v>
      </c>
      <c r="C13" s="130">
        <v>653893017.7700001</v>
      </c>
      <c r="D13" s="132">
        <v>695403413.525056</v>
      </c>
      <c r="E13" s="137" t="s">
        <v>206</v>
      </c>
      <c r="F13" s="130">
        <v>0</v>
      </c>
      <c r="G13" s="130">
        <v>0</v>
      </c>
      <c r="H13" s="130">
        <v>0</v>
      </c>
      <c r="I13" s="130">
        <v>0</v>
      </c>
      <c r="J13" s="130">
        <v>675794485.43300402</v>
      </c>
      <c r="K13" s="130">
        <v>0</v>
      </c>
      <c r="L13" s="130">
        <v>0</v>
      </c>
      <c r="M13" s="130">
        <v>0</v>
      </c>
      <c r="N13" s="130">
        <v>19608928.092052002</v>
      </c>
      <c r="O13" s="130">
        <v>0</v>
      </c>
      <c r="P13" s="130">
        <v>0</v>
      </c>
      <c r="Q13" s="130">
        <v>0</v>
      </c>
      <c r="R13" s="130">
        <v>0</v>
      </c>
      <c r="S13" s="133">
        <f t="shared" si="0"/>
        <v>695403413.525056</v>
      </c>
    </row>
    <row r="14" spans="1:19">
      <c r="A14" s="65" t="s">
        <v>52</v>
      </c>
      <c r="B14" s="130">
        <v>203802028.31121716</v>
      </c>
      <c r="C14" s="130">
        <v>0</v>
      </c>
      <c r="D14" s="132">
        <v>0</v>
      </c>
      <c r="E14" s="137"/>
      <c r="F14" s="130">
        <v>0</v>
      </c>
      <c r="G14" s="130">
        <v>0</v>
      </c>
      <c r="H14" s="130">
        <v>0</v>
      </c>
      <c r="I14" s="130">
        <v>0</v>
      </c>
      <c r="J14" s="130">
        <v>0</v>
      </c>
      <c r="K14" s="130">
        <v>0</v>
      </c>
      <c r="L14" s="130">
        <v>0</v>
      </c>
      <c r="M14" s="130">
        <v>0</v>
      </c>
      <c r="N14" s="130">
        <v>0</v>
      </c>
      <c r="O14" s="130">
        <v>0</v>
      </c>
      <c r="P14" s="130">
        <v>0</v>
      </c>
      <c r="Q14" s="130">
        <v>0</v>
      </c>
      <c r="R14" s="130">
        <v>0</v>
      </c>
      <c r="S14" s="133">
        <f t="shared" si="0"/>
        <v>0</v>
      </c>
    </row>
    <row r="15" spans="1:19">
      <c r="A15" s="65" t="s">
        <v>53</v>
      </c>
      <c r="B15" s="130">
        <v>84296421.863045663</v>
      </c>
      <c r="C15" s="130">
        <v>83421892.329999998</v>
      </c>
      <c r="D15" s="132">
        <v>23928813.049999997</v>
      </c>
      <c r="E15" s="137" t="s">
        <v>207</v>
      </c>
      <c r="F15" s="130">
        <v>0</v>
      </c>
      <c r="G15" s="130">
        <v>0</v>
      </c>
      <c r="H15" s="130">
        <v>0</v>
      </c>
      <c r="I15" s="130">
        <v>0</v>
      </c>
      <c r="J15" s="130">
        <v>0</v>
      </c>
      <c r="K15" s="130">
        <v>0</v>
      </c>
      <c r="L15" s="130">
        <v>0</v>
      </c>
      <c r="M15" s="130">
        <v>0</v>
      </c>
      <c r="N15" s="130">
        <v>0</v>
      </c>
      <c r="O15" s="130">
        <v>0</v>
      </c>
      <c r="P15" s="130">
        <v>0</v>
      </c>
      <c r="Q15" s="130">
        <v>23928813.049999997</v>
      </c>
      <c r="R15" s="130">
        <v>0</v>
      </c>
      <c r="S15" s="133">
        <f t="shared" si="0"/>
        <v>23928813.049999997</v>
      </c>
    </row>
    <row r="16" spans="1:19">
      <c r="A16" s="63" t="s">
        <v>54</v>
      </c>
      <c r="B16" s="130">
        <v>2157304.8903600001</v>
      </c>
      <c r="C16" s="130">
        <v>1166267.73</v>
      </c>
      <c r="D16" s="132">
        <v>963491.25</v>
      </c>
      <c r="E16" s="137" t="s">
        <v>208</v>
      </c>
      <c r="F16" s="130">
        <v>0</v>
      </c>
      <c r="G16" s="130">
        <v>0</v>
      </c>
      <c r="H16" s="130">
        <v>0</v>
      </c>
      <c r="I16" s="130">
        <v>0</v>
      </c>
      <c r="J16" s="130">
        <v>0</v>
      </c>
      <c r="K16" s="130">
        <v>0</v>
      </c>
      <c r="L16" s="130">
        <v>0</v>
      </c>
      <c r="M16" s="130">
        <v>0</v>
      </c>
      <c r="N16" s="130">
        <v>0</v>
      </c>
      <c r="O16" s="130">
        <v>0</v>
      </c>
      <c r="P16" s="130">
        <v>0</v>
      </c>
      <c r="Q16" s="130">
        <v>0</v>
      </c>
      <c r="R16" s="130">
        <v>963491.25</v>
      </c>
      <c r="S16" s="133">
        <f t="shared" si="0"/>
        <v>963491.25</v>
      </c>
    </row>
    <row r="17" spans="1:19">
      <c r="A17" s="63" t="s">
        <v>55</v>
      </c>
      <c r="B17" s="130">
        <v>1992193.2</v>
      </c>
      <c r="C17" s="130">
        <v>0</v>
      </c>
      <c r="D17" s="132">
        <v>0</v>
      </c>
      <c r="E17" s="137"/>
      <c r="F17" s="130">
        <v>0</v>
      </c>
      <c r="G17" s="130">
        <v>0</v>
      </c>
      <c r="H17" s="130">
        <v>0</v>
      </c>
      <c r="I17" s="130">
        <v>0</v>
      </c>
      <c r="J17" s="130">
        <v>0</v>
      </c>
      <c r="K17" s="130">
        <v>0</v>
      </c>
      <c r="L17" s="130">
        <v>0</v>
      </c>
      <c r="M17" s="130">
        <v>0</v>
      </c>
      <c r="N17" s="130">
        <v>0</v>
      </c>
      <c r="O17" s="130">
        <v>0</v>
      </c>
      <c r="P17" s="130">
        <v>0</v>
      </c>
      <c r="Q17" s="130">
        <v>0</v>
      </c>
      <c r="R17" s="130">
        <v>0</v>
      </c>
      <c r="S17" s="133">
        <f t="shared" si="0"/>
        <v>0</v>
      </c>
    </row>
    <row r="18" spans="1:19">
      <c r="A18" s="63" t="s">
        <v>49</v>
      </c>
      <c r="B18" s="130">
        <v>154259411.44972423</v>
      </c>
      <c r="C18" s="130">
        <v>121352602.74000001</v>
      </c>
      <c r="D18" s="132">
        <v>230044770.40274891</v>
      </c>
      <c r="E18" s="137" t="s">
        <v>209</v>
      </c>
      <c r="F18" s="130">
        <v>0</v>
      </c>
      <c r="G18" s="130">
        <v>0</v>
      </c>
      <c r="H18" s="130">
        <v>0</v>
      </c>
      <c r="I18" s="130">
        <v>0</v>
      </c>
      <c r="J18" s="130">
        <v>0</v>
      </c>
      <c r="K18" s="130">
        <v>0</v>
      </c>
      <c r="L18" s="130">
        <v>0</v>
      </c>
      <c r="M18" s="130">
        <v>0</v>
      </c>
      <c r="N18" s="130">
        <v>2208090.2167399996</v>
      </c>
      <c r="O18" s="130">
        <v>0</v>
      </c>
      <c r="P18" s="130">
        <v>0</v>
      </c>
      <c r="Q18" s="130">
        <v>0</v>
      </c>
      <c r="R18" s="130">
        <v>227836680.1860089</v>
      </c>
      <c r="S18" s="133">
        <f t="shared" si="0"/>
        <v>230044770.40274891</v>
      </c>
    </row>
    <row r="19" spans="1:19">
      <c r="A19" s="63" t="s">
        <v>56</v>
      </c>
      <c r="B19" s="130">
        <v>177923497.46521068</v>
      </c>
      <c r="C19" s="130">
        <v>144436585.88</v>
      </c>
      <c r="D19" s="132">
        <v>91703763.794003963</v>
      </c>
      <c r="E19" s="137" t="s">
        <v>210</v>
      </c>
      <c r="F19" s="130">
        <v>0</v>
      </c>
      <c r="G19" s="130">
        <v>0</v>
      </c>
      <c r="H19" s="130">
        <v>0</v>
      </c>
      <c r="I19" s="130">
        <v>0</v>
      </c>
      <c r="J19" s="130">
        <v>0</v>
      </c>
      <c r="K19" s="130">
        <v>0</v>
      </c>
      <c r="L19" s="130">
        <v>0</v>
      </c>
      <c r="M19" s="130">
        <v>0</v>
      </c>
      <c r="N19" s="130">
        <v>0</v>
      </c>
      <c r="O19" s="130">
        <v>46754801.019999944</v>
      </c>
      <c r="P19" s="130">
        <v>0</v>
      </c>
      <c r="Q19" s="130">
        <v>0</v>
      </c>
      <c r="R19" s="130">
        <v>44948962.774004012</v>
      </c>
      <c r="S19" s="133">
        <f t="shared" si="0"/>
        <v>91703763.794003963</v>
      </c>
    </row>
    <row r="20" spans="1:19">
      <c r="A20" s="63" t="s">
        <v>57</v>
      </c>
      <c r="B20" s="130">
        <v>366070845.27624738</v>
      </c>
      <c r="C20" s="130">
        <v>335286119.36000001</v>
      </c>
      <c r="D20" s="132">
        <v>380014494.28000003</v>
      </c>
      <c r="E20" s="137" t="s">
        <v>211</v>
      </c>
      <c r="F20" s="130">
        <v>0</v>
      </c>
      <c r="G20" s="130">
        <v>0</v>
      </c>
      <c r="H20" s="130">
        <v>0</v>
      </c>
      <c r="I20" s="130">
        <v>0</v>
      </c>
      <c r="J20" s="130">
        <v>0</v>
      </c>
      <c r="K20" s="130">
        <v>0</v>
      </c>
      <c r="L20" s="130">
        <v>0</v>
      </c>
      <c r="M20" s="130">
        <v>0</v>
      </c>
      <c r="N20" s="130">
        <v>0</v>
      </c>
      <c r="O20" s="130">
        <v>0</v>
      </c>
      <c r="P20" s="130">
        <v>0</v>
      </c>
      <c r="Q20" s="130">
        <v>376492229.55000001</v>
      </c>
      <c r="R20" s="130">
        <v>3522264.73</v>
      </c>
      <c r="S20" s="133">
        <f t="shared" si="0"/>
        <v>380014494.28000003</v>
      </c>
    </row>
    <row r="21" spans="1:19">
      <c r="A21" s="63" t="s">
        <v>58</v>
      </c>
      <c r="B21" s="130">
        <v>108505380.72923806</v>
      </c>
      <c r="C21" s="130">
        <v>104065751.06</v>
      </c>
      <c r="D21" s="132">
        <v>103469181.40000001</v>
      </c>
      <c r="E21" s="137" t="s">
        <v>212</v>
      </c>
      <c r="F21" s="130">
        <v>0</v>
      </c>
      <c r="G21" s="130">
        <v>0</v>
      </c>
      <c r="H21" s="130">
        <v>0</v>
      </c>
      <c r="I21" s="130">
        <v>0</v>
      </c>
      <c r="J21" s="130">
        <v>0</v>
      </c>
      <c r="K21" s="130">
        <v>0</v>
      </c>
      <c r="L21" s="130">
        <v>0</v>
      </c>
      <c r="M21" s="130">
        <v>0</v>
      </c>
      <c r="N21" s="130">
        <v>0</v>
      </c>
      <c r="O21" s="130">
        <v>0</v>
      </c>
      <c r="P21" s="130">
        <v>0</v>
      </c>
      <c r="Q21" s="130">
        <v>103469181.40000001</v>
      </c>
      <c r="R21" s="130">
        <v>0</v>
      </c>
      <c r="S21" s="133">
        <f t="shared" si="0"/>
        <v>103469181.40000001</v>
      </c>
    </row>
    <row r="22" spans="1:19">
      <c r="A22" s="63" t="s">
        <v>50</v>
      </c>
      <c r="B22" s="130">
        <v>29458849.611993879</v>
      </c>
      <c r="C22" s="130">
        <v>27502089.170000002</v>
      </c>
      <c r="D22" s="132">
        <v>30358397.300000001</v>
      </c>
      <c r="E22" s="137"/>
      <c r="F22" s="130">
        <v>0</v>
      </c>
      <c r="G22" s="130">
        <v>0</v>
      </c>
      <c r="H22" s="130">
        <v>0</v>
      </c>
      <c r="I22" s="130">
        <v>0</v>
      </c>
      <c r="J22" s="130">
        <v>0</v>
      </c>
      <c r="K22" s="130">
        <v>0</v>
      </c>
      <c r="L22" s="130">
        <v>0</v>
      </c>
      <c r="M22" s="130">
        <v>0</v>
      </c>
      <c r="N22" s="130">
        <v>0</v>
      </c>
      <c r="O22" s="130">
        <v>0</v>
      </c>
      <c r="P22" s="130">
        <v>0</v>
      </c>
      <c r="Q22" s="130">
        <v>30358397.300000001</v>
      </c>
      <c r="R22" s="130">
        <v>0</v>
      </c>
      <c r="S22" s="133">
        <f t="shared" si="0"/>
        <v>30358397.300000001</v>
      </c>
    </row>
    <row r="23" spans="1:19">
      <c r="A23" s="63" t="s">
        <v>60</v>
      </c>
      <c r="B23" s="130">
        <v>2431808.5917584044</v>
      </c>
      <c r="C23" s="130">
        <v>26350429.300000001</v>
      </c>
      <c r="D23" s="132">
        <v>16981549.379999999</v>
      </c>
      <c r="E23" s="137" t="s">
        <v>213</v>
      </c>
      <c r="F23" s="130">
        <v>0</v>
      </c>
      <c r="G23" s="130">
        <v>0</v>
      </c>
      <c r="H23" s="130">
        <v>0</v>
      </c>
      <c r="I23" s="130">
        <v>0</v>
      </c>
      <c r="J23" s="130">
        <v>0</v>
      </c>
      <c r="K23" s="130">
        <v>0</v>
      </c>
      <c r="L23" s="130">
        <v>0</v>
      </c>
      <c r="M23" s="130">
        <v>0</v>
      </c>
      <c r="N23" s="130">
        <v>0</v>
      </c>
      <c r="O23" s="130">
        <v>0</v>
      </c>
      <c r="P23" s="130">
        <v>16981549.379999999</v>
      </c>
      <c r="Q23" s="130">
        <v>0</v>
      </c>
      <c r="R23" s="130">
        <v>0</v>
      </c>
      <c r="S23" s="133">
        <f t="shared" si="0"/>
        <v>16981549.379999999</v>
      </c>
    </row>
    <row r="24" spans="1:19" ht="15.75" thickBot="1">
      <c r="A24" s="52" t="s">
        <v>64</v>
      </c>
      <c r="B24" s="127">
        <f t="shared" ref="B24:S24" si="1">SUM(B8:B23)</f>
        <v>15452888200.520483</v>
      </c>
      <c r="C24" s="127">
        <f t="shared" si="1"/>
        <v>15188680737.899998</v>
      </c>
      <c r="D24" s="127">
        <f t="shared" si="1"/>
        <v>15141700169.598663</v>
      </c>
      <c r="E24" s="62"/>
      <c r="F24" s="127">
        <f t="shared" si="1"/>
        <v>476389142.58040476</v>
      </c>
      <c r="G24" s="127">
        <f t="shared" si="1"/>
        <v>1541515464.5965192</v>
      </c>
      <c r="H24" s="127">
        <f t="shared" si="1"/>
        <v>580467294.142313</v>
      </c>
      <c r="I24" s="127">
        <f t="shared" si="1"/>
        <v>0</v>
      </c>
      <c r="J24" s="127">
        <f t="shared" si="1"/>
        <v>1616522401.99441</v>
      </c>
      <c r="K24" s="127">
        <f t="shared" si="1"/>
        <v>10317290244.98</v>
      </c>
      <c r="L24" s="127">
        <f t="shared" si="1"/>
        <v>-428627706.86000001</v>
      </c>
      <c r="M24" s="127">
        <f t="shared" si="1"/>
        <v>9888662538.1199989</v>
      </c>
      <c r="N24" s="127">
        <f t="shared" si="1"/>
        <v>118895790.695005</v>
      </c>
      <c r="O24" s="127">
        <f t="shared" si="1"/>
        <v>46754801.019999944</v>
      </c>
      <c r="P24" s="127">
        <f t="shared" si="1"/>
        <v>25484732.059999999</v>
      </c>
      <c r="Q24" s="127">
        <f t="shared" si="1"/>
        <v>534248621.30000001</v>
      </c>
      <c r="R24" s="127">
        <f t="shared" si="1"/>
        <v>312759383.09001291</v>
      </c>
      <c r="S24" s="131">
        <f t="shared" si="1"/>
        <v>15141700169.598663</v>
      </c>
    </row>
    <row r="25" spans="1:19" s="61" customFormat="1">
      <c r="A25" s="75"/>
      <c r="B25" s="76"/>
      <c r="C25" s="77"/>
      <c r="D25" s="75"/>
      <c r="E25" s="75"/>
      <c r="F25" s="186"/>
      <c r="G25" s="186"/>
      <c r="H25" s="186"/>
      <c r="I25" s="186"/>
      <c r="J25" s="186"/>
      <c r="K25" s="186"/>
      <c r="L25" s="186"/>
      <c r="M25" s="186"/>
      <c r="N25" s="186"/>
      <c r="O25" s="186"/>
    </row>
    <row r="26" spans="1:19" ht="14.45" customHeight="1">
      <c r="A26" s="184" t="s">
        <v>33</v>
      </c>
      <c r="B26" s="179" t="s">
        <v>14</v>
      </c>
      <c r="C26" s="179" t="s">
        <v>15</v>
      </c>
      <c r="D26" s="179" t="s">
        <v>34</v>
      </c>
      <c r="E26" s="174" t="s">
        <v>17</v>
      </c>
      <c r="F26" s="176" t="s">
        <v>32</v>
      </c>
      <c r="G26" s="176"/>
      <c r="H26" s="176"/>
      <c r="I26" s="176"/>
      <c r="J26" s="176"/>
      <c r="K26" s="176"/>
      <c r="L26" s="176"/>
      <c r="M26" s="176"/>
      <c r="N26" s="176"/>
      <c r="O26" s="177"/>
    </row>
    <row r="27" spans="1:19" ht="100.15" customHeight="1">
      <c r="A27" s="185"/>
      <c r="B27" s="179"/>
      <c r="C27" s="179"/>
      <c r="D27" s="179"/>
      <c r="E27" s="175"/>
      <c r="F27" s="98" t="s">
        <v>35</v>
      </c>
      <c r="G27" s="99" t="s">
        <v>36</v>
      </c>
      <c r="H27" s="99" t="s">
        <v>37</v>
      </c>
      <c r="I27" s="99" t="s">
        <v>38</v>
      </c>
      <c r="J27" s="99" t="s">
        <v>39</v>
      </c>
      <c r="K27" s="99" t="s">
        <v>40</v>
      </c>
      <c r="L27" s="34" t="s">
        <v>41</v>
      </c>
      <c r="M27" s="34" t="s">
        <v>42</v>
      </c>
      <c r="N27" s="34" t="s">
        <v>43</v>
      </c>
      <c r="O27" s="38" t="s">
        <v>44</v>
      </c>
    </row>
    <row r="28" spans="1:19">
      <c r="A28" s="36" t="s">
        <v>74</v>
      </c>
      <c r="B28" s="130">
        <v>3031504822.9944301</v>
      </c>
      <c r="C28" s="130">
        <v>2859089758.6999998</v>
      </c>
      <c r="D28" s="130">
        <v>2888113631.5129132</v>
      </c>
      <c r="E28" s="137" t="s">
        <v>214</v>
      </c>
      <c r="F28" s="130">
        <v>160143615.583534</v>
      </c>
      <c r="G28" s="130">
        <v>0</v>
      </c>
      <c r="H28" s="130">
        <v>0</v>
      </c>
      <c r="I28" s="130">
        <v>0</v>
      </c>
      <c r="J28" s="130">
        <v>0</v>
      </c>
      <c r="K28" s="130">
        <v>2653014805.1961255</v>
      </c>
      <c r="L28" s="130">
        <v>25773212.049783994</v>
      </c>
      <c r="M28" s="130">
        <v>60398.683470000004</v>
      </c>
      <c r="N28" s="130">
        <v>49121600</v>
      </c>
      <c r="O28" s="134">
        <f t="shared" ref="O28:O36" si="2">SUM(F28:N28)</f>
        <v>2888113631.5129132</v>
      </c>
    </row>
    <row r="29" spans="1:19">
      <c r="A29" s="36" t="s">
        <v>75</v>
      </c>
      <c r="B29" s="130">
        <v>9444745784.2161407</v>
      </c>
      <c r="C29" s="130">
        <v>9481716462.25</v>
      </c>
      <c r="D29" s="130">
        <v>9526573867.4286995</v>
      </c>
      <c r="E29" s="137" t="s">
        <v>215</v>
      </c>
      <c r="F29" s="130">
        <v>0</v>
      </c>
      <c r="G29" s="130">
        <v>2893496572.9963589</v>
      </c>
      <c r="H29" s="130">
        <v>3053607190.232337</v>
      </c>
      <c r="I29" s="130">
        <v>3529599793.180007</v>
      </c>
      <c r="J29" s="130">
        <v>0</v>
      </c>
      <c r="K29" s="130">
        <v>0</v>
      </c>
      <c r="L29" s="130">
        <v>28618826.469999999</v>
      </c>
      <c r="M29" s="130">
        <v>21251484.550000001</v>
      </c>
      <c r="N29" s="130">
        <v>0</v>
      </c>
      <c r="O29" s="134">
        <f t="shared" si="2"/>
        <v>9526573867.4287014</v>
      </c>
    </row>
    <row r="30" spans="1:19">
      <c r="A30" s="36" t="s">
        <v>76</v>
      </c>
      <c r="B30" s="130">
        <v>78205208.016290605</v>
      </c>
      <c r="C30" s="130">
        <v>45346862.299999997</v>
      </c>
      <c r="D30" s="130">
        <v>105733162.52127989</v>
      </c>
      <c r="E30" s="137" t="s">
        <v>216</v>
      </c>
      <c r="F30" s="130">
        <v>0</v>
      </c>
      <c r="G30" s="130">
        <v>0</v>
      </c>
      <c r="H30" s="130">
        <v>0</v>
      </c>
      <c r="I30" s="130">
        <v>0</v>
      </c>
      <c r="J30" s="130">
        <v>0</v>
      </c>
      <c r="K30" s="130">
        <v>0</v>
      </c>
      <c r="L30" s="130">
        <v>267028.86461900006</v>
      </c>
      <c r="M30" s="130">
        <v>105466133.65666088</v>
      </c>
      <c r="N30" s="130">
        <v>0</v>
      </c>
      <c r="O30" s="134">
        <f t="shared" si="2"/>
        <v>105733162.52127989</v>
      </c>
    </row>
    <row r="31" spans="1:19">
      <c r="A31" s="36" t="s">
        <v>77</v>
      </c>
      <c r="B31" s="130">
        <v>62824.015255999999</v>
      </c>
      <c r="C31" s="130">
        <v>0</v>
      </c>
      <c r="D31" s="130">
        <v>0</v>
      </c>
      <c r="E31" s="137"/>
      <c r="F31" s="130">
        <v>0</v>
      </c>
      <c r="G31" s="130">
        <v>0</v>
      </c>
      <c r="H31" s="130">
        <v>0</v>
      </c>
      <c r="I31" s="130">
        <v>0</v>
      </c>
      <c r="J31" s="130">
        <v>0</v>
      </c>
      <c r="K31" s="130">
        <v>0</v>
      </c>
      <c r="L31" s="130">
        <v>0</v>
      </c>
      <c r="M31" s="130">
        <v>0</v>
      </c>
      <c r="N31" s="130">
        <v>0</v>
      </c>
      <c r="O31" s="134">
        <f>SUM(F31:N31)</f>
        <v>0</v>
      </c>
    </row>
    <row r="32" spans="1:19">
      <c r="A32" s="36" t="s">
        <v>78</v>
      </c>
      <c r="B32" s="130">
        <v>13343241.9008245</v>
      </c>
      <c r="C32" s="130">
        <v>0</v>
      </c>
      <c r="D32" s="130">
        <v>0</v>
      </c>
      <c r="E32" s="137"/>
      <c r="F32" s="130">
        <v>0</v>
      </c>
      <c r="G32" s="130">
        <v>0</v>
      </c>
      <c r="H32" s="130">
        <v>0</v>
      </c>
      <c r="I32" s="130">
        <v>0</v>
      </c>
      <c r="J32" s="130">
        <v>0</v>
      </c>
      <c r="K32" s="130">
        <v>0</v>
      </c>
      <c r="L32" s="130">
        <v>0</v>
      </c>
      <c r="M32" s="130">
        <v>0</v>
      </c>
      <c r="N32" s="130">
        <v>0</v>
      </c>
      <c r="O32" s="134">
        <f>SUM(F32:N32)</f>
        <v>0</v>
      </c>
    </row>
    <row r="33" spans="1:19">
      <c r="A33" s="9" t="s">
        <v>79</v>
      </c>
      <c r="B33" s="130">
        <v>22237090.539999999</v>
      </c>
      <c r="C33" s="130">
        <v>22237090.539999999</v>
      </c>
      <c r="D33" s="130">
        <v>20108227.52</v>
      </c>
      <c r="E33" s="137" t="s">
        <v>217</v>
      </c>
      <c r="F33" s="130">
        <v>0</v>
      </c>
      <c r="G33" s="130">
        <v>0</v>
      </c>
      <c r="H33" s="130">
        <v>0</v>
      </c>
      <c r="I33" s="130">
        <v>0</v>
      </c>
      <c r="J33" s="130">
        <v>0</v>
      </c>
      <c r="K33" s="130">
        <v>0</v>
      </c>
      <c r="L33" s="130">
        <v>0</v>
      </c>
      <c r="M33" s="130">
        <v>20108227.52</v>
      </c>
      <c r="N33" s="130">
        <v>0</v>
      </c>
      <c r="O33" s="134">
        <f t="shared" si="2"/>
        <v>20108227.52</v>
      </c>
    </row>
    <row r="34" spans="1:19">
      <c r="A34" s="9" t="s">
        <v>80</v>
      </c>
      <c r="B34" s="130">
        <v>13817314.449999999</v>
      </c>
      <c r="C34" s="130">
        <v>13817314.449999999</v>
      </c>
      <c r="D34" s="130">
        <v>35451537.340000004</v>
      </c>
      <c r="E34" s="137" t="s">
        <v>218</v>
      </c>
      <c r="F34" s="130">
        <v>0</v>
      </c>
      <c r="G34" s="130">
        <v>0</v>
      </c>
      <c r="H34" s="130">
        <v>0</v>
      </c>
      <c r="I34" s="130">
        <v>0</v>
      </c>
      <c r="J34" s="130">
        <v>0</v>
      </c>
      <c r="K34" s="130">
        <v>0</v>
      </c>
      <c r="L34" s="130">
        <v>0</v>
      </c>
      <c r="M34" s="130">
        <v>35451537.340000004</v>
      </c>
      <c r="N34" s="130">
        <v>0</v>
      </c>
      <c r="O34" s="134">
        <f t="shared" si="2"/>
        <v>35451537.340000004</v>
      </c>
    </row>
    <row r="35" spans="1:19">
      <c r="A35" s="9" t="s">
        <v>81</v>
      </c>
      <c r="B35" s="130">
        <v>86296414.131354704</v>
      </c>
      <c r="C35" s="130">
        <v>82257035.560000002</v>
      </c>
      <c r="D35" s="130">
        <v>73681210.071948186</v>
      </c>
      <c r="E35" s="137" t="s">
        <v>219</v>
      </c>
      <c r="F35" s="130">
        <v>0</v>
      </c>
      <c r="G35" s="130">
        <v>0</v>
      </c>
      <c r="H35" s="130">
        <v>0</v>
      </c>
      <c r="I35" s="130">
        <v>0</v>
      </c>
      <c r="J35" s="130">
        <v>0</v>
      </c>
      <c r="K35" s="130">
        <v>0</v>
      </c>
      <c r="L35" s="130">
        <v>0</v>
      </c>
      <c r="M35" s="130">
        <v>73681210.071948186</v>
      </c>
      <c r="N35" s="130">
        <v>0</v>
      </c>
      <c r="O35" s="134">
        <f t="shared" si="2"/>
        <v>73681210.071948186</v>
      </c>
    </row>
    <row r="36" spans="1:19">
      <c r="A36" s="9" t="s">
        <v>82</v>
      </c>
      <c r="B36" s="130">
        <v>650918528.28339195</v>
      </c>
      <c r="C36" s="130">
        <v>623863029.07000005</v>
      </c>
      <c r="D36" s="130">
        <v>626991831.45118201</v>
      </c>
      <c r="E36" s="137" t="s">
        <v>220</v>
      </c>
      <c r="F36" s="130">
        <v>0</v>
      </c>
      <c r="G36" s="130">
        <v>0</v>
      </c>
      <c r="H36" s="130">
        <v>0</v>
      </c>
      <c r="I36" s="130">
        <v>0</v>
      </c>
      <c r="J36" s="130">
        <v>0</v>
      </c>
      <c r="K36" s="130">
        <v>0</v>
      </c>
      <c r="L36" s="130">
        <v>8885330.5323580001</v>
      </c>
      <c r="M36" s="130">
        <v>0</v>
      </c>
      <c r="N36" s="130">
        <v>618106500.91882396</v>
      </c>
      <c r="O36" s="134">
        <f t="shared" si="2"/>
        <v>626991831.45118201</v>
      </c>
    </row>
    <row r="37" spans="1:19" ht="15.75" thickBot="1">
      <c r="A37" s="53" t="s">
        <v>83</v>
      </c>
      <c r="B37" s="62">
        <f>SUM(B28:B36)</f>
        <v>13341131228.547691</v>
      </c>
      <c r="C37" s="62">
        <f>SUM(C28:C36)</f>
        <v>13128327552.870001</v>
      </c>
      <c r="D37" s="62">
        <f>SUM(D28:D36)</f>
        <v>13276653467.846024</v>
      </c>
      <c r="E37" s="62"/>
      <c r="F37" s="127">
        <f t="shared" ref="F37:O37" si="3">SUM(F28:F36)</f>
        <v>160143615.583534</v>
      </c>
      <c r="G37" s="127">
        <f t="shared" si="3"/>
        <v>2893496572.9963589</v>
      </c>
      <c r="H37" s="127">
        <f t="shared" si="3"/>
        <v>3053607190.232337</v>
      </c>
      <c r="I37" s="127">
        <f t="shared" si="3"/>
        <v>3529599793.180007</v>
      </c>
      <c r="J37" s="127">
        <f t="shared" si="3"/>
        <v>0</v>
      </c>
      <c r="K37" s="127">
        <f t="shared" si="3"/>
        <v>2653014805.1961255</v>
      </c>
      <c r="L37" s="127">
        <f t="shared" si="3"/>
        <v>63544397.916760989</v>
      </c>
      <c r="M37" s="127">
        <f t="shared" si="3"/>
        <v>256018991.82207906</v>
      </c>
      <c r="N37" s="127">
        <f t="shared" si="3"/>
        <v>667228100.91882396</v>
      </c>
      <c r="O37" s="131">
        <f t="shared" si="3"/>
        <v>13276653467.846025</v>
      </c>
    </row>
    <row r="38" spans="1:19" s="61" customFormat="1">
      <c r="A38" s="75"/>
      <c r="B38" s="76"/>
      <c r="C38" s="77"/>
      <c r="D38" s="75"/>
      <c r="E38" s="75"/>
      <c r="F38" s="178"/>
      <c r="G38" s="178"/>
      <c r="H38" s="178"/>
      <c r="I38" s="178"/>
      <c r="J38" s="178"/>
      <c r="K38" s="178"/>
      <c r="L38" s="178"/>
      <c r="M38" s="178"/>
    </row>
    <row r="39" spans="1:19">
      <c r="A39" s="184" t="s">
        <v>65</v>
      </c>
      <c r="B39" s="179" t="s">
        <v>14</v>
      </c>
      <c r="C39" s="179" t="s">
        <v>15</v>
      </c>
      <c r="D39" s="174" t="s">
        <v>34</v>
      </c>
      <c r="E39" s="179" t="s">
        <v>17</v>
      </c>
      <c r="F39" s="180" t="s">
        <v>32</v>
      </c>
      <c r="G39" s="181"/>
      <c r="H39" s="181"/>
      <c r="I39" s="181"/>
      <c r="J39" s="181"/>
      <c r="K39" s="181"/>
      <c r="L39" s="181"/>
      <c r="M39" s="182"/>
      <c r="N39" s="60"/>
      <c r="O39" s="60"/>
      <c r="P39" s="60"/>
      <c r="Q39" s="60"/>
      <c r="R39" s="60"/>
      <c r="S39" s="60"/>
    </row>
    <row r="40" spans="1:19" ht="102" customHeight="1">
      <c r="A40" s="185"/>
      <c r="B40" s="179"/>
      <c r="C40" s="179"/>
      <c r="D40" s="175"/>
      <c r="E40" s="179"/>
      <c r="F40" s="99" t="s">
        <v>66</v>
      </c>
      <c r="G40" s="99" t="s">
        <v>67</v>
      </c>
      <c r="H40" s="99" t="s">
        <v>68</v>
      </c>
      <c r="I40" s="99" t="s">
        <v>69</v>
      </c>
      <c r="J40" s="99" t="s">
        <v>70</v>
      </c>
      <c r="K40" s="99" t="s">
        <v>71</v>
      </c>
      <c r="L40" s="99" t="s">
        <v>72</v>
      </c>
      <c r="M40" s="99" t="s">
        <v>73</v>
      </c>
      <c r="O40" s="124"/>
      <c r="P40" s="124"/>
      <c r="Q40" s="124"/>
    </row>
    <row r="41" spans="1:19">
      <c r="A41" s="37" t="s">
        <v>84</v>
      </c>
      <c r="B41" s="136">
        <v>21014386.890000001</v>
      </c>
      <c r="C41" s="136">
        <v>21014386.690000001</v>
      </c>
      <c r="D41" s="136">
        <v>21015907.600000001</v>
      </c>
      <c r="E41" s="67"/>
      <c r="F41" s="135">
        <v>21015907.600000001</v>
      </c>
      <c r="G41" s="135">
        <v>0</v>
      </c>
      <c r="H41" s="135">
        <v>0</v>
      </c>
      <c r="I41" s="135">
        <v>0</v>
      </c>
      <c r="J41" s="135">
        <v>0</v>
      </c>
      <c r="K41" s="135">
        <v>0</v>
      </c>
      <c r="L41" s="135">
        <v>0</v>
      </c>
      <c r="M41" s="134">
        <f t="shared" ref="M41:M49" si="4">SUM(F41:L41)</f>
        <v>21015907.600000001</v>
      </c>
    </row>
    <row r="42" spans="1:19">
      <c r="A42" s="37" t="s">
        <v>85</v>
      </c>
      <c r="B42" s="136">
        <v>521189671.20999998</v>
      </c>
      <c r="C42" s="136">
        <v>521189671.20999998</v>
      </c>
      <c r="D42" s="136">
        <v>521190198.81999999</v>
      </c>
      <c r="E42" s="67"/>
      <c r="F42" s="135">
        <v>0</v>
      </c>
      <c r="G42" s="135">
        <v>0</v>
      </c>
      <c r="H42" s="135">
        <v>0</v>
      </c>
      <c r="I42" s="135">
        <v>521190198.81999999</v>
      </c>
      <c r="J42" s="135">
        <v>0</v>
      </c>
      <c r="K42" s="135">
        <v>0</v>
      </c>
      <c r="L42" s="135">
        <v>0</v>
      </c>
      <c r="M42" s="134">
        <f t="shared" si="4"/>
        <v>521190198.81999999</v>
      </c>
    </row>
    <row r="43" spans="1:19">
      <c r="A43" s="37" t="s">
        <v>86</v>
      </c>
      <c r="B43" s="136">
        <v>1543580891.0974</v>
      </c>
      <c r="C43" s="136">
        <v>1485812085.8099999</v>
      </c>
      <c r="D43" s="136">
        <v>1202912038.3</v>
      </c>
      <c r="E43" s="138" t="s">
        <v>221</v>
      </c>
      <c r="F43" s="135">
        <v>0</v>
      </c>
      <c r="G43" s="135">
        <v>0</v>
      </c>
      <c r="H43" s="135">
        <v>0</v>
      </c>
      <c r="I43" s="135">
        <v>0</v>
      </c>
      <c r="J43" s="135">
        <v>0</v>
      </c>
      <c r="K43" s="135">
        <v>1202912038.3</v>
      </c>
      <c r="L43" s="135">
        <v>0</v>
      </c>
      <c r="M43" s="134">
        <f t="shared" si="4"/>
        <v>1202912038.3</v>
      </c>
    </row>
    <row r="44" spans="1:19">
      <c r="A44" s="3" t="s">
        <v>87</v>
      </c>
      <c r="B44" s="135">
        <v>-33590856.009999998</v>
      </c>
      <c r="C44" s="135">
        <v>-33590856.009999998</v>
      </c>
      <c r="D44" s="135">
        <v>32715637.920000002</v>
      </c>
      <c r="E44" s="137" t="s">
        <v>222</v>
      </c>
      <c r="F44" s="135">
        <v>0</v>
      </c>
      <c r="G44" s="135">
        <v>0</v>
      </c>
      <c r="H44" s="135">
        <v>0</v>
      </c>
      <c r="I44" s="135">
        <v>32715637.920000002</v>
      </c>
      <c r="J44" s="135">
        <v>0</v>
      </c>
      <c r="K44" s="135">
        <v>0</v>
      </c>
      <c r="L44" s="135">
        <v>0</v>
      </c>
      <c r="M44" s="134">
        <f t="shared" si="4"/>
        <v>32715637.920000002</v>
      </c>
    </row>
    <row r="45" spans="1:19">
      <c r="A45" s="3" t="s">
        <v>88</v>
      </c>
      <c r="B45" s="135">
        <v>57152921.100000001</v>
      </c>
      <c r="C45" s="135">
        <v>57152921.100000001</v>
      </c>
      <c r="D45" s="135">
        <v>87210210.5</v>
      </c>
      <c r="E45" s="137"/>
      <c r="F45" s="135">
        <v>0</v>
      </c>
      <c r="G45" s="135">
        <v>0</v>
      </c>
      <c r="H45" s="135">
        <v>0</v>
      </c>
      <c r="I45" s="135">
        <v>0</v>
      </c>
      <c r="J45" s="135">
        <v>0</v>
      </c>
      <c r="K45" s="135">
        <v>0</v>
      </c>
      <c r="L45" s="135">
        <v>87210210.5</v>
      </c>
      <c r="M45" s="134">
        <f t="shared" si="4"/>
        <v>87210210.5</v>
      </c>
    </row>
    <row r="46" spans="1:19">
      <c r="A46" s="3" t="s">
        <v>92</v>
      </c>
      <c r="B46" s="135">
        <v>8774975.9900000002</v>
      </c>
      <c r="C46" s="135">
        <v>8774975.9900000002</v>
      </c>
      <c r="D46" s="135">
        <v>2707.23</v>
      </c>
      <c r="E46" s="137" t="s">
        <v>223</v>
      </c>
      <c r="F46" s="135">
        <v>0</v>
      </c>
      <c r="G46" s="135">
        <v>0</v>
      </c>
      <c r="H46" s="135">
        <v>0</v>
      </c>
      <c r="I46" s="135">
        <v>0</v>
      </c>
      <c r="J46" s="135">
        <v>0</v>
      </c>
      <c r="K46" s="135">
        <v>0</v>
      </c>
      <c r="L46" s="135">
        <v>2707.23</v>
      </c>
      <c r="M46" s="134">
        <f t="shared" si="4"/>
        <v>2707.23</v>
      </c>
    </row>
    <row r="47" spans="1:19">
      <c r="A47" s="3" t="s">
        <v>91</v>
      </c>
      <c r="B47" s="135">
        <v>-6932519.53715719</v>
      </c>
      <c r="C47" s="135">
        <v>0</v>
      </c>
      <c r="D47" s="135">
        <v>0</v>
      </c>
      <c r="E47" s="66"/>
      <c r="F47" s="135">
        <v>0</v>
      </c>
      <c r="G47" s="135">
        <v>0</v>
      </c>
      <c r="H47" s="135">
        <v>0</v>
      </c>
      <c r="I47" s="135">
        <v>0</v>
      </c>
      <c r="J47" s="135">
        <v>0</v>
      </c>
      <c r="K47" s="135">
        <v>0</v>
      </c>
      <c r="L47" s="135">
        <v>0</v>
      </c>
      <c r="M47" s="134">
        <f t="shared" si="4"/>
        <v>0</v>
      </c>
    </row>
    <row r="48" spans="1:19">
      <c r="A48" s="3" t="s">
        <v>90</v>
      </c>
      <c r="B48" s="135">
        <v>2111189470.7402427</v>
      </c>
      <c r="C48" s="135">
        <v>2060353184.79</v>
      </c>
      <c r="D48" s="135">
        <v>1865046700.3699999</v>
      </c>
      <c r="E48" s="66"/>
      <c r="F48" s="135">
        <v>21015907.600000001</v>
      </c>
      <c r="G48" s="135">
        <v>0</v>
      </c>
      <c r="H48" s="135">
        <v>0</v>
      </c>
      <c r="I48" s="135">
        <v>553905836.74000001</v>
      </c>
      <c r="J48" s="135">
        <v>0</v>
      </c>
      <c r="K48" s="135">
        <v>1202912038.3</v>
      </c>
      <c r="L48" s="135">
        <v>87212917.730000004</v>
      </c>
      <c r="M48" s="134">
        <f t="shared" si="4"/>
        <v>1865046700.3699999</v>
      </c>
    </row>
    <row r="49" spans="1:19">
      <c r="A49" s="3" t="s">
        <v>89</v>
      </c>
      <c r="B49" s="135">
        <v>567501.69321174105</v>
      </c>
      <c r="C49" s="135">
        <v>0</v>
      </c>
      <c r="D49" s="135">
        <v>0</v>
      </c>
      <c r="E49" s="66"/>
      <c r="F49" s="135" t="s">
        <v>0</v>
      </c>
      <c r="G49" s="135" t="s">
        <v>0</v>
      </c>
      <c r="H49" s="135" t="s">
        <v>0</v>
      </c>
      <c r="I49" s="135" t="s">
        <v>0</v>
      </c>
      <c r="J49" s="135" t="s">
        <v>0</v>
      </c>
      <c r="K49" s="135" t="s">
        <v>0</v>
      </c>
      <c r="L49" s="135" t="s">
        <v>0</v>
      </c>
      <c r="M49" s="134">
        <f t="shared" si="4"/>
        <v>0</v>
      </c>
    </row>
    <row r="50" spans="1:19" ht="15.75" thickBot="1">
      <c r="A50" s="53" t="s">
        <v>93</v>
      </c>
      <c r="B50" s="127">
        <f>B48+B49</f>
        <v>2111756972.4334545</v>
      </c>
      <c r="C50" s="127">
        <f>C48+C49</f>
        <v>2060353184.79</v>
      </c>
      <c r="D50" s="127">
        <f>D48+D49</f>
        <v>1865046700.3699999</v>
      </c>
      <c r="E50" s="129">
        <f>SUM(E41:E49)</f>
        <v>0</v>
      </c>
      <c r="F50" s="127">
        <f>SUM(F41:F47)</f>
        <v>21015907.600000001</v>
      </c>
      <c r="G50" s="127">
        <f t="shared" ref="G50:M50" si="5">SUM(G41:G47)</f>
        <v>0</v>
      </c>
      <c r="H50" s="127">
        <f t="shared" si="5"/>
        <v>0</v>
      </c>
      <c r="I50" s="127">
        <f t="shared" si="5"/>
        <v>553905836.74000001</v>
      </c>
      <c r="J50" s="127">
        <f t="shared" si="5"/>
        <v>0</v>
      </c>
      <c r="K50" s="127">
        <f t="shared" si="5"/>
        <v>1202912038.3</v>
      </c>
      <c r="L50" s="127">
        <f t="shared" si="5"/>
        <v>87212917.730000004</v>
      </c>
      <c r="M50" s="127">
        <f t="shared" si="5"/>
        <v>1865046700.3699999</v>
      </c>
    </row>
    <row r="52" spans="1:19">
      <c r="B52" s="128"/>
      <c r="C52" s="128"/>
      <c r="D52" s="128"/>
      <c r="E52" s="128"/>
      <c r="F52" s="128"/>
      <c r="G52" s="128"/>
      <c r="H52" s="128"/>
      <c r="I52" s="128"/>
      <c r="J52" s="128"/>
      <c r="K52" s="128"/>
      <c r="L52" s="128"/>
      <c r="M52" s="128"/>
    </row>
    <row r="53" spans="1:19" s="117" customFormat="1">
      <c r="A53" s="126"/>
      <c r="B53" s="126"/>
      <c r="C53" s="126"/>
      <c r="D53" s="126"/>
      <c r="E53" s="126"/>
      <c r="F53" s="126"/>
      <c r="G53" s="126"/>
      <c r="H53" s="126"/>
      <c r="I53" s="126"/>
      <c r="J53" s="126"/>
      <c r="K53" s="126"/>
      <c r="L53" s="126"/>
      <c r="M53" s="126"/>
      <c r="N53" s="126"/>
      <c r="O53" s="126"/>
      <c r="P53" s="126"/>
      <c r="Q53" s="126"/>
      <c r="R53" s="126"/>
      <c r="S53" s="126"/>
    </row>
    <row r="54" spans="1:19" s="117" customFormat="1">
      <c r="A54" s="126"/>
      <c r="B54" s="126"/>
      <c r="C54" s="126"/>
      <c r="D54" s="126"/>
      <c r="E54" s="126"/>
      <c r="F54" s="126"/>
      <c r="G54" s="126"/>
      <c r="H54" s="126"/>
      <c r="I54" s="126"/>
      <c r="J54" s="126"/>
      <c r="K54" s="126"/>
      <c r="L54" s="126"/>
      <c r="M54" s="126"/>
      <c r="N54" s="126"/>
      <c r="O54" s="126"/>
      <c r="P54" s="126"/>
      <c r="Q54" s="126"/>
      <c r="R54" s="126"/>
      <c r="S54" s="126"/>
    </row>
    <row r="55" spans="1:19" s="117" customFormat="1">
      <c r="A55" s="126"/>
      <c r="B55" s="126"/>
      <c r="C55" s="126"/>
      <c r="D55" s="126"/>
      <c r="E55" s="126"/>
      <c r="F55" s="126"/>
      <c r="G55" s="126"/>
      <c r="H55" s="126"/>
      <c r="I55" s="126"/>
      <c r="J55" s="126"/>
      <c r="K55" s="126"/>
      <c r="L55" s="126"/>
      <c r="M55" s="126"/>
      <c r="N55" s="126"/>
      <c r="O55" s="126"/>
      <c r="P55" s="126"/>
      <c r="Q55" s="126"/>
      <c r="R55" s="126"/>
      <c r="S55" s="126"/>
    </row>
    <row r="60" spans="1:19">
      <c r="O60" s="21"/>
    </row>
  </sheetData>
  <mergeCells count="20">
    <mergeCell ref="A6:A7"/>
    <mergeCell ref="A26:A27"/>
    <mergeCell ref="A39:A40"/>
    <mergeCell ref="F25:O25"/>
    <mergeCell ref="B6:B7"/>
    <mergeCell ref="C6:C7"/>
    <mergeCell ref="D6:D7"/>
    <mergeCell ref="E6:E7"/>
    <mergeCell ref="F6:S6"/>
    <mergeCell ref="B26:B27"/>
    <mergeCell ref="C26:C27"/>
    <mergeCell ref="D26:D27"/>
    <mergeCell ref="E26:E27"/>
    <mergeCell ref="F26:O26"/>
    <mergeCell ref="F38:M38"/>
    <mergeCell ref="B39:B40"/>
    <mergeCell ref="C39:C40"/>
    <mergeCell ref="D39:D40"/>
    <mergeCell ref="E39:E40"/>
    <mergeCell ref="F39:M39"/>
  </mergeCells>
  <pageMargins left="0.7" right="0.7" top="0.75" bottom="0.75" header="0.3" footer="0.3"/>
  <pageSetup paperSize="9" scale="54" orientation="landscape" horizontalDpi="4294967295" verticalDpi="4294967295"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showGridLines="0" tabSelected="1" zoomScale="80" zoomScaleNormal="80" workbookViewId="0">
      <selection activeCell="C30" sqref="C30"/>
    </sheetView>
  </sheetViews>
  <sheetFormatPr defaultRowHeight="15"/>
  <cols>
    <col min="1" max="1" width="10.5703125" style="60" bestFit="1" customWidth="1"/>
    <col min="2" max="2" width="41.5703125" style="121" customWidth="1"/>
    <col min="3" max="3" width="31.28515625" style="121" customWidth="1"/>
    <col min="4" max="5" width="14.5703125" style="121" customWidth="1"/>
    <col min="6" max="6" width="21.7109375" style="121" customWidth="1"/>
    <col min="7" max="7" width="12" style="121" customWidth="1"/>
    <col min="8" max="8" width="166.5703125" style="121" bestFit="1" customWidth="1"/>
    <col min="9" max="16384" width="9.140625" style="60"/>
  </cols>
  <sheetData>
    <row r="1" spans="1:8">
      <c r="A1" s="94" t="s">
        <v>61</v>
      </c>
      <c r="B1" s="83" t="s">
        <v>63</v>
      </c>
    </row>
    <row r="2" spans="1:8">
      <c r="A2" s="95" t="s">
        <v>62</v>
      </c>
      <c r="B2" s="79">
        <f>'20. LI3'!B2</f>
        <v>43465</v>
      </c>
      <c r="C2" s="95"/>
      <c r="D2" s="95"/>
      <c r="E2" s="95"/>
      <c r="F2" s="95"/>
      <c r="G2" s="95"/>
      <c r="H2" s="95"/>
    </row>
    <row r="3" spans="1:8">
      <c r="A3" s="95"/>
      <c r="C3" s="95"/>
      <c r="D3" s="95"/>
      <c r="E3" s="95"/>
      <c r="F3" s="95"/>
      <c r="G3" s="95"/>
      <c r="H3" s="95"/>
    </row>
    <row r="4" spans="1:8">
      <c r="A4" s="80" t="s">
        <v>123</v>
      </c>
      <c r="B4" s="81" t="s">
        <v>124</v>
      </c>
    </row>
    <row r="5" spans="1:8" ht="5.0999999999999996" customHeight="1" thickBot="1">
      <c r="A5" s="80"/>
    </row>
    <row r="6" spans="1:8" ht="14.45" customHeight="1">
      <c r="A6" s="196"/>
      <c r="B6" s="190" t="s">
        <v>176</v>
      </c>
      <c r="C6" s="192" t="s">
        <v>177</v>
      </c>
      <c r="D6" s="190" t="s">
        <v>178</v>
      </c>
      <c r="E6" s="190"/>
      <c r="F6" s="190"/>
      <c r="G6" s="190"/>
      <c r="H6" s="194" t="s">
        <v>179</v>
      </c>
    </row>
    <row r="7" spans="1:8" ht="25.5">
      <c r="A7" s="197"/>
      <c r="B7" s="191"/>
      <c r="C7" s="193"/>
      <c r="D7" s="118" t="s">
        <v>180</v>
      </c>
      <c r="E7" s="118" t="s">
        <v>181</v>
      </c>
      <c r="F7" s="118" t="s">
        <v>182</v>
      </c>
      <c r="G7" s="118" t="s">
        <v>183</v>
      </c>
      <c r="H7" s="195"/>
    </row>
    <row r="8" spans="1:8">
      <c r="A8" s="96">
        <v>1</v>
      </c>
      <c r="B8" s="22" t="s">
        <v>185</v>
      </c>
      <c r="C8" s="3" t="s">
        <v>180</v>
      </c>
      <c r="D8" s="71"/>
      <c r="E8" s="71"/>
      <c r="F8" s="71"/>
      <c r="G8" s="66" t="s">
        <v>197</v>
      </c>
      <c r="H8" s="18" t="s">
        <v>231</v>
      </c>
    </row>
    <row r="9" spans="1:8">
      <c r="A9" s="97">
        <v>2</v>
      </c>
      <c r="B9" s="22" t="s">
        <v>186</v>
      </c>
      <c r="C9" s="3" t="s">
        <v>180</v>
      </c>
      <c r="D9" s="66"/>
      <c r="E9" s="71"/>
      <c r="F9" s="71" t="s">
        <v>197</v>
      </c>
      <c r="G9" s="71"/>
      <c r="H9" s="18" t="s">
        <v>232</v>
      </c>
    </row>
    <row r="10" spans="1:8">
      <c r="A10" s="97">
        <v>3</v>
      </c>
      <c r="B10" s="22" t="s">
        <v>187</v>
      </c>
      <c r="C10" s="3" t="s">
        <v>180</v>
      </c>
      <c r="D10" s="66"/>
      <c r="E10" s="71"/>
      <c r="F10" s="71" t="s">
        <v>197</v>
      </c>
      <c r="G10" s="71"/>
      <c r="H10" s="18" t="s">
        <v>233</v>
      </c>
    </row>
    <row r="11" spans="1:8">
      <c r="A11" s="96">
        <v>4</v>
      </c>
      <c r="B11" s="22" t="s">
        <v>188</v>
      </c>
      <c r="C11" s="3" t="s">
        <v>180</v>
      </c>
      <c r="D11" s="71"/>
      <c r="E11" s="71"/>
      <c r="F11" s="71"/>
      <c r="G11" s="66" t="s">
        <v>197</v>
      </c>
      <c r="H11" s="18" t="s">
        <v>234</v>
      </c>
    </row>
    <row r="12" spans="1:8">
      <c r="A12" s="97">
        <v>5</v>
      </c>
      <c r="B12" s="22" t="s">
        <v>189</v>
      </c>
      <c r="C12" s="3" t="s">
        <v>180</v>
      </c>
      <c r="D12" s="66"/>
      <c r="E12" s="71"/>
      <c r="F12" s="71" t="s">
        <v>197</v>
      </c>
      <c r="G12" s="71"/>
      <c r="H12" s="18" t="s">
        <v>235</v>
      </c>
    </row>
    <row r="13" spans="1:8">
      <c r="A13" s="97">
        <v>6</v>
      </c>
      <c r="B13" s="22" t="s">
        <v>190</v>
      </c>
      <c r="C13" s="3" t="s">
        <v>180</v>
      </c>
      <c r="D13" s="71"/>
      <c r="E13" s="71"/>
      <c r="F13" s="71"/>
      <c r="G13" s="66" t="s">
        <v>197</v>
      </c>
      <c r="H13" s="18" t="s">
        <v>240</v>
      </c>
    </row>
    <row r="14" spans="1:8">
      <c r="A14" s="96">
        <v>7</v>
      </c>
      <c r="B14" s="22" t="s">
        <v>191</v>
      </c>
      <c r="C14" s="3" t="s">
        <v>229</v>
      </c>
      <c r="D14" s="71"/>
      <c r="E14" s="71"/>
      <c r="F14" s="71"/>
      <c r="G14" s="66" t="s">
        <v>197</v>
      </c>
      <c r="H14" s="18" t="s">
        <v>236</v>
      </c>
    </row>
    <row r="15" spans="1:8">
      <c r="A15" s="97">
        <v>8</v>
      </c>
      <c r="B15" s="22" t="s">
        <v>192</v>
      </c>
      <c r="C15" s="3" t="s">
        <v>180</v>
      </c>
      <c r="D15" s="66"/>
      <c r="E15" s="71"/>
      <c r="F15" s="71" t="s">
        <v>197</v>
      </c>
      <c r="G15" s="71"/>
      <c r="H15" s="18" t="s">
        <v>237</v>
      </c>
    </row>
    <row r="16" spans="1:8">
      <c r="A16" s="96">
        <v>9</v>
      </c>
      <c r="B16" s="157" t="s">
        <v>227</v>
      </c>
      <c r="C16" s="3" t="s">
        <v>180</v>
      </c>
      <c r="D16" s="158"/>
      <c r="E16" s="159"/>
      <c r="F16" s="159"/>
      <c r="G16" s="66" t="s">
        <v>197</v>
      </c>
      <c r="H16" s="18" t="s">
        <v>241</v>
      </c>
    </row>
    <row r="17" spans="1:8">
      <c r="A17" s="96">
        <v>10</v>
      </c>
      <c r="B17" s="22" t="s">
        <v>228</v>
      </c>
      <c r="C17" s="3" t="s">
        <v>229</v>
      </c>
      <c r="D17" s="71"/>
      <c r="E17" s="71"/>
      <c r="F17" s="71"/>
      <c r="G17" s="66"/>
      <c r="H17" s="18" t="s">
        <v>230</v>
      </c>
    </row>
    <row r="18" spans="1:8">
      <c r="A18" s="97">
        <v>11</v>
      </c>
      <c r="B18" s="22" t="s">
        <v>193</v>
      </c>
      <c r="C18" s="3" t="s">
        <v>184</v>
      </c>
      <c r="D18" s="71"/>
      <c r="E18" s="71"/>
      <c r="F18" s="71"/>
      <c r="G18" s="66" t="s">
        <v>197</v>
      </c>
      <c r="H18" s="18" t="s">
        <v>195</v>
      </c>
    </row>
    <row r="19" spans="1:8" ht="15.75" thickBot="1">
      <c r="A19" s="97">
        <v>12</v>
      </c>
      <c r="B19" s="39" t="s">
        <v>194</v>
      </c>
      <c r="C19" s="78" t="s">
        <v>184</v>
      </c>
      <c r="D19" s="40"/>
      <c r="E19" s="29"/>
      <c r="F19" s="74" t="s">
        <v>197</v>
      </c>
      <c r="G19" s="29"/>
      <c r="H19" s="41" t="s">
        <v>196</v>
      </c>
    </row>
  </sheetData>
  <mergeCells count="5">
    <mergeCell ref="B6:B7"/>
    <mergeCell ref="C6:C7"/>
    <mergeCell ref="D6:G6"/>
    <mergeCell ref="H6:H7"/>
    <mergeCell ref="A6: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D30" sqref="D30"/>
    </sheetView>
  </sheetViews>
  <sheetFormatPr defaultColWidth="9.140625" defaultRowHeight="12.75"/>
  <cols>
    <col min="1" max="1" width="12.7109375" style="121" bestFit="1" customWidth="1"/>
    <col min="2" max="2" width="70.140625" style="121" customWidth="1"/>
    <col min="3" max="3" width="12" style="121" customWidth="1"/>
    <col min="4" max="5" width="10.7109375" style="121" customWidth="1"/>
    <col min="6" max="16384" width="9.140625" style="121"/>
  </cols>
  <sheetData>
    <row r="1" spans="1:12">
      <c r="A1" s="94" t="s">
        <v>61</v>
      </c>
      <c r="B1" s="83" t="s">
        <v>63</v>
      </c>
    </row>
    <row r="2" spans="1:12">
      <c r="A2" s="95" t="s">
        <v>62</v>
      </c>
      <c r="B2" s="79">
        <f>'20. LI3'!B2</f>
        <v>43465</v>
      </c>
    </row>
    <row r="3" spans="1:12">
      <c r="A3" s="124"/>
      <c r="B3" s="122"/>
    </row>
    <row r="4" spans="1:12">
      <c r="A4" s="80" t="s">
        <v>125</v>
      </c>
      <c r="B4" s="23" t="s">
        <v>126</v>
      </c>
      <c r="C4" s="13"/>
      <c r="D4" s="123"/>
      <c r="E4" s="123"/>
      <c r="F4" s="123"/>
      <c r="G4" s="123"/>
      <c r="H4" s="123"/>
      <c r="I4" s="123"/>
      <c r="J4" s="123"/>
      <c r="K4" s="123"/>
      <c r="L4" s="123"/>
    </row>
    <row r="5" spans="1:12" ht="5.0999999999999996" customHeight="1" thickBot="1">
      <c r="A5" s="80"/>
      <c r="B5" s="23"/>
      <c r="C5" s="13"/>
      <c r="D5" s="123"/>
      <c r="E5" s="123"/>
      <c r="F5" s="123"/>
      <c r="G5" s="123"/>
      <c r="H5" s="123"/>
      <c r="I5" s="123"/>
      <c r="J5" s="123"/>
      <c r="K5" s="123"/>
      <c r="L5" s="123"/>
    </row>
    <row r="6" spans="1:12">
      <c r="A6" s="31"/>
      <c r="B6" s="31"/>
      <c r="C6" s="33" t="s">
        <v>238</v>
      </c>
      <c r="D6" s="33">
        <v>2017</v>
      </c>
      <c r="E6" s="33">
        <v>2016</v>
      </c>
      <c r="F6" s="123"/>
    </row>
    <row r="7" spans="1:12">
      <c r="A7" s="8">
        <v>1</v>
      </c>
      <c r="B7" s="3" t="s">
        <v>119</v>
      </c>
      <c r="C7" s="160">
        <v>4516208.1899999995</v>
      </c>
      <c r="D7" s="160">
        <v>5446404.1200000001</v>
      </c>
      <c r="E7" s="139">
        <v>2137041.33</v>
      </c>
      <c r="F7" s="123"/>
    </row>
    <row r="8" spans="1:12">
      <c r="A8" s="8">
        <v>2</v>
      </c>
      <c r="B8" s="12" t="s">
        <v>120</v>
      </c>
      <c r="C8" s="160">
        <v>2897606.2</v>
      </c>
      <c r="D8" s="160">
        <v>4509207.3100000015</v>
      </c>
      <c r="E8" s="139">
        <v>1366457.7700000003</v>
      </c>
      <c r="F8" s="123"/>
    </row>
    <row r="9" spans="1:12">
      <c r="A9" s="8">
        <v>3</v>
      </c>
      <c r="B9" s="3" t="s">
        <v>121</v>
      </c>
      <c r="C9" s="160">
        <v>58</v>
      </c>
      <c r="D9" s="160">
        <v>47</v>
      </c>
      <c r="E9" s="139">
        <v>19</v>
      </c>
    </row>
    <row r="10" spans="1:12" ht="13.5" thickBot="1">
      <c r="A10" s="32">
        <v>4</v>
      </c>
      <c r="B10" s="29" t="s">
        <v>122</v>
      </c>
      <c r="C10" s="140">
        <v>2062970.16</v>
      </c>
      <c r="D10" s="140">
        <v>3311145.5</v>
      </c>
      <c r="E10" s="141">
        <v>1011230.14</v>
      </c>
    </row>
    <row r="17" spans="1:5" ht="19.5" customHeight="1">
      <c r="A17" s="198" t="s">
        <v>225</v>
      </c>
      <c r="B17" s="200" t="s">
        <v>239</v>
      </c>
      <c r="C17" s="200"/>
      <c r="D17" s="200"/>
      <c r="E17" s="200"/>
    </row>
    <row r="18" spans="1:5" ht="24.75" customHeight="1">
      <c r="A18" s="199"/>
      <c r="B18" s="201"/>
      <c r="C18" s="201"/>
      <c r="D18" s="201"/>
      <c r="E18" s="201"/>
    </row>
  </sheetData>
  <mergeCells count="2">
    <mergeCell ref="A17:A18"/>
    <mergeCell ref="B17: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80" zoomScaleNormal="80" workbookViewId="0">
      <selection activeCell="D21" sqref="D21"/>
    </sheetView>
  </sheetViews>
  <sheetFormatPr defaultColWidth="9.140625" defaultRowHeight="12.75"/>
  <cols>
    <col min="1" max="1" width="10.5703125" style="121" bestFit="1" customWidth="1"/>
    <col min="2" max="2" width="52.5703125" style="121" customWidth="1"/>
    <col min="3" max="5" width="13" style="121" bestFit="1" customWidth="1"/>
    <col min="6" max="6" width="31.7109375" style="121" customWidth="1"/>
    <col min="7" max="7" width="27.5703125" style="121" customWidth="1"/>
    <col min="8" max="9" width="9.140625" style="121"/>
    <col min="10" max="10" width="31.7109375" style="121" customWidth="1"/>
    <col min="11" max="11" width="27.5703125" style="121" customWidth="1"/>
    <col min="12" max="16384" width="9.140625" style="121"/>
  </cols>
  <sheetData>
    <row r="1" spans="1:8">
      <c r="A1" s="94" t="s">
        <v>61</v>
      </c>
      <c r="B1" s="83" t="s">
        <v>63</v>
      </c>
    </row>
    <row r="2" spans="1:8">
      <c r="A2" s="95" t="s">
        <v>62</v>
      </c>
      <c r="B2" s="79">
        <f>'20. LI3'!B2</f>
        <v>43465</v>
      </c>
      <c r="C2" s="123"/>
      <c r="D2" s="123"/>
      <c r="E2" s="123"/>
      <c r="F2" s="123"/>
      <c r="G2" s="123"/>
      <c r="H2" s="123"/>
    </row>
    <row r="3" spans="1:8">
      <c r="A3" s="123"/>
      <c r="B3" s="123"/>
      <c r="C3" s="123"/>
      <c r="D3" s="123"/>
      <c r="E3" s="123"/>
      <c r="F3" s="123"/>
      <c r="G3" s="123"/>
      <c r="H3" s="123"/>
    </row>
    <row r="4" spans="1:8">
      <c r="A4" s="80" t="s">
        <v>117</v>
      </c>
      <c r="B4" s="24" t="s">
        <v>118</v>
      </c>
      <c r="F4" s="123"/>
      <c r="G4" s="123"/>
      <c r="H4" s="123"/>
    </row>
    <row r="5" spans="1:8" ht="5.0999999999999996" customHeight="1">
      <c r="A5" s="80"/>
      <c r="B5" s="24"/>
      <c r="F5" s="123"/>
      <c r="G5" s="123"/>
      <c r="H5" s="123"/>
    </row>
    <row r="6" spans="1:8" s="126" customFormat="1" ht="38.25">
      <c r="A6" s="54"/>
      <c r="B6" s="9"/>
      <c r="C6" s="161">
        <v>2018</v>
      </c>
      <c r="D6" s="161">
        <v>2017</v>
      </c>
      <c r="E6" s="161">
        <v>2016</v>
      </c>
      <c r="F6" s="35" t="s">
        <v>115</v>
      </c>
      <c r="G6" s="56" t="s">
        <v>116</v>
      </c>
      <c r="H6" s="55"/>
    </row>
    <row r="7" spans="1:8">
      <c r="A7" s="42">
        <v>1</v>
      </c>
      <c r="B7" s="3" t="s">
        <v>94</v>
      </c>
      <c r="C7" s="162">
        <v>646713987.24999976</v>
      </c>
      <c r="D7" s="162">
        <v>475742228.00000012</v>
      </c>
      <c r="E7" s="162">
        <v>387517465.75999999</v>
      </c>
      <c r="F7" s="202"/>
      <c r="G7" s="203"/>
      <c r="H7" s="123"/>
    </row>
    <row r="8" spans="1:8">
      <c r="A8" s="42">
        <v>2</v>
      </c>
      <c r="B8" s="25" t="s">
        <v>113</v>
      </c>
      <c r="C8" s="162">
        <v>357914270.72636741</v>
      </c>
      <c r="D8" s="162">
        <v>310873883.56620002</v>
      </c>
      <c r="E8" s="162">
        <v>253789191.60600001</v>
      </c>
      <c r="F8" s="204"/>
      <c r="G8" s="205"/>
    </row>
    <row r="9" spans="1:8">
      <c r="A9" s="42">
        <v>3</v>
      </c>
      <c r="B9" s="26" t="s">
        <v>114</v>
      </c>
      <c r="C9" s="163">
        <v>9829687.4199999999</v>
      </c>
      <c r="D9" s="163">
        <v>-3646608.51</v>
      </c>
      <c r="E9" s="163">
        <v>-821122.89</v>
      </c>
      <c r="F9" s="206"/>
      <c r="G9" s="207"/>
    </row>
    <row r="10" spans="1:8" ht="13.5" thickBot="1">
      <c r="A10" s="43">
        <v>4</v>
      </c>
      <c r="B10" s="44" t="s">
        <v>95</v>
      </c>
      <c r="C10" s="73">
        <f>C7+C8-C9</f>
        <v>994798570.55636728</v>
      </c>
      <c r="D10" s="73">
        <f t="shared" ref="D10:E10" si="0">D7+D8-D9</f>
        <v>790262720.07620013</v>
      </c>
      <c r="E10" s="73">
        <f t="shared" si="0"/>
        <v>642127780.25599992</v>
      </c>
      <c r="F10" s="84">
        <f>SUMIF(C10:E10, "&gt;=0",C10:E10)/3</f>
        <v>809063023.62952244</v>
      </c>
      <c r="G10" s="85">
        <f>F10*15%/8%</f>
        <v>1516993169.3053546</v>
      </c>
    </row>
    <row r="11" spans="1:8">
      <c r="A11" s="10"/>
      <c r="B11" s="123"/>
      <c r="C11" s="123"/>
      <c r="D11" s="123"/>
      <c r="E11" s="123"/>
      <c r="F11" s="6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80" zoomScaleNormal="80" workbookViewId="0">
      <selection activeCell="D34" sqref="D34"/>
    </sheetView>
  </sheetViews>
  <sheetFormatPr defaultColWidth="9.140625" defaultRowHeight="12.75"/>
  <cols>
    <col min="1" max="1" width="10.5703125" style="14" bestFit="1" customWidth="1"/>
    <col min="2" max="2" width="16.28515625" style="121" customWidth="1"/>
    <col min="3" max="3" width="64.28515625" style="121" customWidth="1"/>
    <col min="4" max="5" width="33.42578125" style="121" customWidth="1"/>
    <col min="6" max="6" width="38.85546875" style="121" customWidth="1"/>
    <col min="7" max="16384" width="9.140625" style="121"/>
  </cols>
  <sheetData>
    <row r="1" spans="1:9">
      <c r="A1" s="94" t="s">
        <v>61</v>
      </c>
      <c r="B1" s="83" t="s">
        <v>63</v>
      </c>
    </row>
    <row r="2" spans="1:9">
      <c r="A2" s="95" t="s">
        <v>62</v>
      </c>
      <c r="B2" s="79">
        <f>'20. LI3'!B2</f>
        <v>43465</v>
      </c>
    </row>
    <row r="3" spans="1:9">
      <c r="A3" s="2"/>
    </row>
    <row r="4" spans="1:9">
      <c r="A4" s="80" t="s">
        <v>111</v>
      </c>
      <c r="B4" s="15" t="s">
        <v>112</v>
      </c>
      <c r="D4" s="5"/>
      <c r="E4" s="5"/>
      <c r="F4" s="5"/>
    </row>
    <row r="5" spans="1:9" ht="5.0999999999999996" customHeight="1" thickBot="1">
      <c r="A5" s="80"/>
      <c r="B5" s="15"/>
      <c r="D5" s="5"/>
      <c r="E5" s="5"/>
      <c r="F5" s="5"/>
    </row>
    <row r="6" spans="1:9" s="4" customFormat="1" ht="16.5" customHeight="1">
      <c r="A6" s="103"/>
      <c r="B6" s="102"/>
      <c r="C6" s="102"/>
      <c r="D6" s="115" t="s">
        <v>110</v>
      </c>
      <c r="E6" s="115" t="s">
        <v>96</v>
      </c>
      <c r="F6" s="114" t="s">
        <v>97</v>
      </c>
    </row>
    <row r="7" spans="1:9" ht="15" customHeight="1">
      <c r="A7" s="101">
        <v>1</v>
      </c>
      <c r="B7" s="193" t="s">
        <v>101</v>
      </c>
      <c r="C7" s="91" t="s">
        <v>98</v>
      </c>
      <c r="D7" s="164">
        <v>8</v>
      </c>
      <c r="E7" s="164">
        <v>9</v>
      </c>
      <c r="F7" s="147">
        <v>38</v>
      </c>
    </row>
    <row r="8" spans="1:9" ht="15" customHeight="1">
      <c r="A8" s="101">
        <v>2</v>
      </c>
      <c r="B8" s="208"/>
      <c r="C8" s="91" t="s">
        <v>99</v>
      </c>
      <c r="D8" s="165">
        <f>D9+D11+D13</f>
        <v>5411208.2199999997</v>
      </c>
      <c r="E8" s="165">
        <f>E9+E11+E13</f>
        <v>4638607.32</v>
      </c>
      <c r="F8" s="148">
        <f>F9+F11+F13</f>
        <v>5270807.7142647058</v>
      </c>
    </row>
    <row r="9" spans="1:9" ht="15" customHeight="1">
      <c r="A9" s="101">
        <v>3</v>
      </c>
      <c r="B9" s="208"/>
      <c r="C9" s="92" t="s">
        <v>102</v>
      </c>
      <c r="D9" s="164">
        <v>5411208.2199999997</v>
      </c>
      <c r="E9" s="164">
        <v>4638607.32</v>
      </c>
      <c r="F9" s="147">
        <v>5207461.6399999997</v>
      </c>
      <c r="G9" s="123"/>
      <c r="H9" s="123"/>
    </row>
    <row r="10" spans="1:9" ht="15" customHeight="1">
      <c r="A10" s="101">
        <v>4</v>
      </c>
      <c r="B10" s="208"/>
      <c r="C10" s="93" t="s">
        <v>103</v>
      </c>
      <c r="D10" s="164"/>
      <c r="E10" s="164"/>
      <c r="F10" s="147">
        <v>45005.909999999996</v>
      </c>
      <c r="G10" s="123"/>
      <c r="H10" s="123"/>
    </row>
    <row r="11" spans="1:9" ht="30" customHeight="1">
      <c r="A11" s="101">
        <v>5</v>
      </c>
      <c r="B11" s="208"/>
      <c r="C11" s="92" t="s">
        <v>104</v>
      </c>
      <c r="D11" s="164"/>
      <c r="E11" s="164"/>
      <c r="F11" s="147"/>
    </row>
    <row r="12" spans="1:9" ht="15" customHeight="1">
      <c r="A12" s="101">
        <v>6</v>
      </c>
      <c r="B12" s="208"/>
      <c r="C12" s="93" t="s">
        <v>105</v>
      </c>
      <c r="D12" s="164"/>
      <c r="E12" s="164"/>
      <c r="F12" s="147"/>
    </row>
    <row r="13" spans="1:9" ht="15" customHeight="1">
      <c r="A13" s="101">
        <v>7</v>
      </c>
      <c r="B13" s="208"/>
      <c r="C13" s="92" t="s">
        <v>106</v>
      </c>
      <c r="D13" s="164"/>
      <c r="E13" s="164"/>
      <c r="F13" s="147">
        <v>63346.074264705894</v>
      </c>
    </row>
    <row r="14" spans="1:9" ht="15" customHeight="1">
      <c r="A14" s="101">
        <v>8</v>
      </c>
      <c r="B14" s="209"/>
      <c r="C14" s="93" t="s">
        <v>105</v>
      </c>
      <c r="D14" s="164"/>
      <c r="E14" s="164"/>
      <c r="F14" s="147"/>
    </row>
    <row r="15" spans="1:9" ht="15" customHeight="1">
      <c r="A15" s="101">
        <v>9</v>
      </c>
      <c r="B15" s="193" t="s">
        <v>107</v>
      </c>
      <c r="C15" s="91" t="s">
        <v>98</v>
      </c>
      <c r="D15" s="164">
        <v>8</v>
      </c>
      <c r="E15" s="164">
        <v>7</v>
      </c>
      <c r="F15" s="147">
        <v>37</v>
      </c>
      <c r="I15" s="100"/>
    </row>
    <row r="16" spans="1:9" ht="15" customHeight="1">
      <c r="A16" s="101">
        <v>10</v>
      </c>
      <c r="B16" s="208"/>
      <c r="C16" s="91" t="s">
        <v>109</v>
      </c>
      <c r="D16" s="165">
        <f>D17+D19+D21</f>
        <v>31258034</v>
      </c>
      <c r="E16" s="165">
        <f>E17+E19+E21</f>
        <v>0</v>
      </c>
      <c r="F16" s="148">
        <f>F17+F19+F21</f>
        <v>8885993.9000000004</v>
      </c>
    </row>
    <row r="17" spans="1:6" ht="15" customHeight="1">
      <c r="A17" s="101">
        <v>11</v>
      </c>
      <c r="B17" s="208"/>
      <c r="C17" s="92" t="s">
        <v>102</v>
      </c>
      <c r="D17" s="164">
        <v>31258034</v>
      </c>
      <c r="E17" s="164"/>
      <c r="F17" s="147">
        <v>3810302.9</v>
      </c>
    </row>
    <row r="18" spans="1:6" ht="15" customHeight="1">
      <c r="A18" s="101">
        <v>12</v>
      </c>
      <c r="B18" s="208"/>
      <c r="C18" s="93" t="s">
        <v>103</v>
      </c>
      <c r="D18" s="164"/>
      <c r="E18" s="164"/>
      <c r="F18" s="147">
        <v>2812288</v>
      </c>
    </row>
    <row r="19" spans="1:6" ht="30" customHeight="1">
      <c r="A19" s="101">
        <v>13</v>
      </c>
      <c r="B19" s="208"/>
      <c r="C19" s="92" t="s">
        <v>108</v>
      </c>
      <c r="D19" s="164"/>
      <c r="E19" s="164"/>
      <c r="F19" s="147">
        <v>5061691</v>
      </c>
    </row>
    <row r="20" spans="1:6" ht="15" customHeight="1">
      <c r="A20" s="101">
        <v>14</v>
      </c>
      <c r="B20" s="208"/>
      <c r="C20" s="93" t="s">
        <v>105</v>
      </c>
      <c r="D20" s="164"/>
      <c r="E20" s="164"/>
      <c r="F20" s="147">
        <v>5047816</v>
      </c>
    </row>
    <row r="21" spans="1:6" ht="15" customHeight="1">
      <c r="A21" s="101">
        <v>15</v>
      </c>
      <c r="B21" s="208"/>
      <c r="C21" s="92" t="s">
        <v>106</v>
      </c>
      <c r="D21" s="164"/>
      <c r="E21" s="164"/>
      <c r="F21" s="147">
        <v>14000</v>
      </c>
    </row>
    <row r="22" spans="1:6" ht="15" customHeight="1">
      <c r="A22" s="101">
        <v>16</v>
      </c>
      <c r="B22" s="209"/>
      <c r="C22" s="93" t="s">
        <v>105</v>
      </c>
      <c r="D22" s="164"/>
      <c r="E22" s="164"/>
      <c r="F22" s="147"/>
    </row>
    <row r="23" spans="1:6" ht="15" customHeight="1" thickBot="1">
      <c r="A23" s="119">
        <v>17</v>
      </c>
      <c r="B23" s="210" t="s">
        <v>100</v>
      </c>
      <c r="C23" s="210"/>
      <c r="D23" s="166">
        <f>D8+D16</f>
        <v>36669242.219999999</v>
      </c>
      <c r="E23" s="149">
        <f>E8+E16</f>
        <v>4638607.32</v>
      </c>
      <c r="F23" s="150">
        <f>F8+F16</f>
        <v>14156801.614264706</v>
      </c>
    </row>
    <row r="25" spans="1:6" ht="26.25" customHeight="1">
      <c r="C25" s="142" t="s">
        <v>226</v>
      </c>
      <c r="D25"/>
    </row>
    <row r="26" spans="1:6" ht="15">
      <c r="C26" s="143">
        <v>11</v>
      </c>
      <c r="D26"/>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D32" sqref="D32"/>
    </sheetView>
  </sheetViews>
  <sheetFormatPr defaultColWidth="9.140625" defaultRowHeight="12.75"/>
  <cols>
    <col min="1" max="1" width="35.140625" style="121" customWidth="1"/>
    <col min="2" max="2" width="45.85546875" style="121" customWidth="1"/>
    <col min="3" max="4" width="29.42578125" style="121" customWidth="1"/>
    <col min="5" max="5" width="28.42578125" style="121" customWidth="1"/>
    <col min="6" max="6" width="14" style="121" bestFit="1" customWidth="1"/>
    <col min="7" max="7" width="14.7109375" style="121" customWidth="1"/>
    <col min="8" max="8" width="26.42578125" style="121" customWidth="1"/>
    <col min="9" max="9" width="16.140625" style="121" bestFit="1" customWidth="1"/>
    <col min="10" max="10" width="14" style="121" bestFit="1" customWidth="1"/>
    <col min="11" max="11" width="14.7109375" style="121" customWidth="1"/>
    <col min="12" max="12" width="26.85546875" style="121" customWidth="1"/>
    <col min="13" max="16384" width="9.140625" style="121"/>
  </cols>
  <sheetData>
    <row r="1" spans="1:12">
      <c r="A1" s="94" t="s">
        <v>61</v>
      </c>
      <c r="B1" s="83" t="s">
        <v>63</v>
      </c>
    </row>
    <row r="2" spans="1:12">
      <c r="A2" s="95" t="s">
        <v>62</v>
      </c>
      <c r="B2" s="79">
        <f>'20. LI3'!B2</f>
        <v>43465</v>
      </c>
      <c r="C2" s="16"/>
      <c r="D2" s="16"/>
      <c r="E2" s="16"/>
      <c r="F2" s="16"/>
      <c r="G2" s="16"/>
      <c r="H2" s="16"/>
      <c r="I2" s="16"/>
      <c r="J2" s="16"/>
      <c r="K2" s="16"/>
      <c r="L2" s="16"/>
    </row>
    <row r="3" spans="1:12">
      <c r="B3" s="16"/>
      <c r="C3" s="16"/>
      <c r="D3" s="16"/>
      <c r="E3" s="16"/>
      <c r="F3" s="16"/>
      <c r="G3" s="16"/>
      <c r="H3" s="16"/>
      <c r="I3" s="16"/>
      <c r="J3" s="16"/>
      <c r="K3" s="16"/>
      <c r="L3" s="16"/>
    </row>
    <row r="4" spans="1:12">
      <c r="A4" s="80" t="s">
        <v>174</v>
      </c>
      <c r="B4" s="16" t="s">
        <v>175</v>
      </c>
      <c r="C4" s="17"/>
      <c r="D4" s="17"/>
      <c r="E4" s="17"/>
      <c r="F4" s="17"/>
      <c r="G4" s="17"/>
      <c r="H4" s="17"/>
      <c r="I4" s="17"/>
      <c r="J4" s="17"/>
      <c r="K4" s="17"/>
      <c r="L4" s="17"/>
    </row>
    <row r="5" spans="1:12" ht="5.0999999999999996" customHeight="1" thickBot="1">
      <c r="A5" s="80"/>
      <c r="B5" s="16"/>
      <c r="C5" s="17"/>
      <c r="D5" s="17"/>
      <c r="E5" s="17"/>
      <c r="F5" s="17"/>
      <c r="G5" s="17"/>
      <c r="H5" s="17"/>
      <c r="I5" s="17"/>
      <c r="J5" s="17"/>
      <c r="K5" s="17"/>
      <c r="L5" s="17"/>
    </row>
    <row r="6" spans="1:12">
      <c r="A6" s="11"/>
      <c r="B6" s="31"/>
      <c r="C6" s="115" t="s">
        <v>110</v>
      </c>
      <c r="D6" s="115" t="s">
        <v>96</v>
      </c>
      <c r="E6" s="114" t="s">
        <v>97</v>
      </c>
      <c r="F6" s="17"/>
      <c r="G6" s="17"/>
      <c r="H6" s="17"/>
      <c r="I6" s="17"/>
      <c r="J6" s="17"/>
      <c r="K6" s="17"/>
      <c r="L6" s="17"/>
    </row>
    <row r="7" spans="1:12">
      <c r="A7" s="211" t="s">
        <v>166</v>
      </c>
      <c r="B7" s="113" t="s">
        <v>98</v>
      </c>
      <c r="C7" s="160">
        <v>8</v>
      </c>
      <c r="D7" s="160">
        <v>9</v>
      </c>
      <c r="E7" s="139"/>
      <c r="F7" s="17"/>
      <c r="G7" s="17"/>
      <c r="H7" s="17"/>
      <c r="I7" s="17"/>
      <c r="J7" s="17"/>
      <c r="K7" s="17"/>
      <c r="L7" s="17"/>
    </row>
    <row r="8" spans="1:12">
      <c r="A8" s="212"/>
      <c r="B8" s="89" t="s">
        <v>167</v>
      </c>
      <c r="C8" s="160"/>
      <c r="D8" s="160"/>
      <c r="E8" s="139"/>
      <c r="F8" s="17"/>
      <c r="G8" s="17"/>
      <c r="H8" s="17"/>
      <c r="I8" s="17"/>
      <c r="J8" s="17"/>
      <c r="K8" s="17"/>
      <c r="L8" s="17"/>
    </row>
    <row r="9" spans="1:12">
      <c r="A9" s="213" t="s">
        <v>168</v>
      </c>
      <c r="B9" s="113" t="s">
        <v>98</v>
      </c>
      <c r="C9" s="160"/>
      <c r="D9" s="160"/>
      <c r="E9" s="139">
        <v>1</v>
      </c>
      <c r="F9" s="17"/>
      <c r="G9" s="17"/>
      <c r="H9" s="17"/>
      <c r="I9" s="17"/>
      <c r="J9" s="17"/>
      <c r="K9" s="17"/>
      <c r="L9" s="17"/>
    </row>
    <row r="10" spans="1:12">
      <c r="A10" s="213"/>
      <c r="B10" s="89" t="s">
        <v>169</v>
      </c>
      <c r="C10" s="167">
        <f>C11+C12+C13+C14</f>
        <v>0</v>
      </c>
      <c r="D10" s="167">
        <f>D11+D12+D13+D14</f>
        <v>0</v>
      </c>
      <c r="E10" s="167">
        <f>E11+E12+E13+E14</f>
        <v>31500</v>
      </c>
      <c r="F10" s="17"/>
      <c r="G10" s="17"/>
      <c r="H10" s="17"/>
      <c r="I10" s="17"/>
      <c r="J10" s="17"/>
      <c r="K10" s="17"/>
      <c r="L10" s="17"/>
    </row>
    <row r="11" spans="1:12">
      <c r="A11" s="213"/>
      <c r="B11" s="90" t="s">
        <v>102</v>
      </c>
      <c r="C11" s="160"/>
      <c r="D11" s="160"/>
      <c r="E11" s="139">
        <v>31500</v>
      </c>
      <c r="F11" s="17"/>
      <c r="G11" s="17"/>
      <c r="H11" s="17"/>
      <c r="I11" s="17"/>
      <c r="J11" s="17"/>
      <c r="K11" s="17"/>
      <c r="L11" s="17"/>
    </row>
    <row r="12" spans="1:12">
      <c r="A12" s="213"/>
      <c r="B12" s="90" t="s">
        <v>170</v>
      </c>
      <c r="C12" s="160"/>
      <c r="D12" s="160"/>
      <c r="E12" s="139"/>
      <c r="F12" s="17"/>
      <c r="G12" s="17"/>
      <c r="H12" s="17"/>
      <c r="I12" s="17"/>
      <c r="J12" s="17"/>
      <c r="K12" s="17"/>
      <c r="L12" s="17"/>
    </row>
    <row r="13" spans="1:12">
      <c r="A13" s="213"/>
      <c r="B13" s="90" t="s">
        <v>171</v>
      </c>
      <c r="C13" s="160"/>
      <c r="D13" s="160"/>
      <c r="E13" s="139"/>
      <c r="F13" s="17"/>
      <c r="G13" s="17"/>
      <c r="H13" s="17"/>
      <c r="I13" s="17"/>
      <c r="J13" s="17"/>
      <c r="K13" s="17"/>
      <c r="L13" s="17"/>
    </row>
    <row r="14" spans="1:12">
      <c r="A14" s="213"/>
      <c r="B14" s="90" t="s">
        <v>172</v>
      </c>
      <c r="C14" s="160"/>
      <c r="D14" s="160"/>
      <c r="E14" s="139"/>
      <c r="F14" s="17"/>
      <c r="G14" s="17"/>
      <c r="H14" s="17"/>
      <c r="I14" s="17"/>
      <c r="J14" s="17"/>
      <c r="K14" s="17"/>
      <c r="L14" s="17"/>
    </row>
    <row r="15" spans="1:12" ht="12.75" customHeight="1">
      <c r="A15" s="213" t="s">
        <v>173</v>
      </c>
      <c r="B15" s="113" t="s">
        <v>98</v>
      </c>
      <c r="C15" s="160">
        <v>1</v>
      </c>
      <c r="D15" s="160"/>
      <c r="E15" s="139">
        <v>2</v>
      </c>
      <c r="F15" s="17"/>
      <c r="G15" s="17"/>
      <c r="H15" s="17"/>
      <c r="I15" s="17"/>
      <c r="J15" s="17"/>
      <c r="K15" s="17"/>
      <c r="L15" s="17"/>
    </row>
    <row r="16" spans="1:12">
      <c r="A16" s="213"/>
      <c r="B16" s="89" t="s">
        <v>169</v>
      </c>
      <c r="C16" s="167">
        <f>C17+C18+C19+C20</f>
        <v>276592.5</v>
      </c>
      <c r="D16" s="167">
        <f>D17+D18+D19+D20</f>
        <v>0</v>
      </c>
      <c r="E16" s="167">
        <f>E17+E18+E19+E20</f>
        <v>110927.88</v>
      </c>
      <c r="F16" s="17"/>
      <c r="G16" s="17"/>
      <c r="H16" s="17"/>
      <c r="I16" s="17"/>
      <c r="J16" s="17"/>
      <c r="K16" s="17"/>
      <c r="L16" s="17"/>
    </row>
    <row r="17" spans="1:12">
      <c r="A17" s="213"/>
      <c r="B17" s="90" t="s">
        <v>102</v>
      </c>
      <c r="C17" s="160">
        <v>276592.5</v>
      </c>
      <c r="D17" s="160"/>
      <c r="E17" s="139">
        <v>110927.88</v>
      </c>
      <c r="F17" s="17"/>
      <c r="G17" s="17"/>
      <c r="H17" s="17"/>
      <c r="I17" s="17"/>
      <c r="J17" s="17"/>
      <c r="K17" s="17"/>
      <c r="L17" s="17"/>
    </row>
    <row r="18" spans="1:12">
      <c r="A18" s="211"/>
      <c r="B18" s="90" t="s">
        <v>170</v>
      </c>
      <c r="C18" s="168"/>
      <c r="D18" s="168"/>
      <c r="E18" s="144"/>
      <c r="F18" s="17"/>
      <c r="G18" s="17"/>
      <c r="H18" s="17"/>
      <c r="I18" s="17"/>
      <c r="J18" s="17"/>
      <c r="K18" s="17"/>
      <c r="L18" s="17"/>
    </row>
    <row r="19" spans="1:12">
      <c r="A19" s="211"/>
      <c r="B19" s="90" t="s">
        <v>171</v>
      </c>
      <c r="C19" s="168"/>
      <c r="D19" s="168"/>
      <c r="E19" s="144"/>
      <c r="F19" s="17"/>
      <c r="G19" s="17"/>
      <c r="H19" s="17"/>
      <c r="I19" s="17"/>
      <c r="J19" s="17"/>
      <c r="K19" s="17"/>
      <c r="L19" s="17"/>
    </row>
    <row r="20" spans="1:12" ht="13.5" thickBot="1">
      <c r="A20" s="214"/>
      <c r="B20" s="112" t="s">
        <v>172</v>
      </c>
      <c r="C20" s="169"/>
      <c r="D20" s="169"/>
      <c r="E20" s="170"/>
      <c r="F20" s="17"/>
      <c r="G20" s="17"/>
      <c r="H20" s="17"/>
      <c r="I20" s="17"/>
      <c r="J20" s="17"/>
      <c r="K20" s="17"/>
      <c r="L20" s="17"/>
    </row>
    <row r="21" spans="1:12">
      <c r="A21" s="16"/>
      <c r="B21" s="17"/>
      <c r="C21" s="17"/>
      <c r="D21" s="17"/>
      <c r="E21" s="17"/>
      <c r="F21" s="17"/>
      <c r="G21" s="17"/>
      <c r="H21" s="17"/>
      <c r="I21" s="17"/>
      <c r="J21" s="17"/>
      <c r="K21" s="17"/>
      <c r="L21" s="17"/>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80" zoomScaleNormal="80" workbookViewId="0">
      <selection activeCell="E37" sqref="E37"/>
    </sheetView>
  </sheetViews>
  <sheetFormatPr defaultColWidth="9.140625" defaultRowHeight="12.75"/>
  <cols>
    <col min="1" max="1" width="10.5703125" style="121" bestFit="1" customWidth="1"/>
    <col min="2" max="2" width="54.7109375" style="121" customWidth="1"/>
    <col min="3" max="3" width="26.7109375" style="121" customWidth="1"/>
    <col min="4" max="4" width="32.85546875" style="121" customWidth="1"/>
    <col min="5" max="5" width="26.7109375" style="121" customWidth="1"/>
    <col min="6" max="6" width="25.5703125" style="121" customWidth="1"/>
    <col min="7" max="7" width="28.140625" style="121" customWidth="1"/>
    <col min="8" max="16384" width="9.140625" style="121"/>
  </cols>
  <sheetData>
    <row r="1" spans="1:7">
      <c r="A1" s="94" t="s">
        <v>61</v>
      </c>
      <c r="B1" s="83" t="s">
        <v>63</v>
      </c>
    </row>
    <row r="2" spans="1:7">
      <c r="A2" s="95" t="s">
        <v>62</v>
      </c>
      <c r="B2" s="79">
        <f>'20. LI3'!B2</f>
        <v>43465</v>
      </c>
    </row>
    <row r="3" spans="1:7">
      <c r="B3" s="125"/>
    </row>
    <row r="4" spans="1:7">
      <c r="A4" s="80" t="s">
        <v>159</v>
      </c>
      <c r="B4" s="5" t="s">
        <v>160</v>
      </c>
    </row>
    <row r="5" spans="1:7">
      <c r="A5" s="80"/>
      <c r="B5" s="5"/>
    </row>
    <row r="6" spans="1:7" ht="51">
      <c r="A6" s="82"/>
      <c r="B6" s="109"/>
      <c r="C6" s="108" t="s">
        <v>161</v>
      </c>
      <c r="D6" s="70" t="s">
        <v>162</v>
      </c>
      <c r="E6" s="70" t="s">
        <v>163</v>
      </c>
      <c r="F6" s="70" t="s">
        <v>164</v>
      </c>
      <c r="G6" s="107" t="s">
        <v>165</v>
      </c>
    </row>
    <row r="7" spans="1:7">
      <c r="A7" s="82">
        <v>1</v>
      </c>
      <c r="B7" s="120" t="s">
        <v>110</v>
      </c>
      <c r="C7" s="145">
        <f>SUM(C8:C11)</f>
        <v>32296368.91</v>
      </c>
      <c r="D7" s="145">
        <f t="shared" ref="D7:G7" si="0">SUM(D8:D11)</f>
        <v>1685004.599999994</v>
      </c>
      <c r="E7" s="145">
        <f t="shared" si="0"/>
        <v>0</v>
      </c>
      <c r="F7" s="145">
        <f t="shared" si="0"/>
        <v>0</v>
      </c>
      <c r="G7" s="145">
        <f t="shared" si="0"/>
        <v>37706250.020000003</v>
      </c>
    </row>
    <row r="8" spans="1:7">
      <c r="A8" s="82">
        <v>2</v>
      </c>
      <c r="B8" s="106" t="s">
        <v>18</v>
      </c>
      <c r="C8" s="146"/>
      <c r="D8" s="164"/>
      <c r="E8" s="164"/>
      <c r="F8" s="164"/>
      <c r="G8" s="147"/>
    </row>
    <row r="9" spans="1:7">
      <c r="A9" s="82">
        <v>3</v>
      </c>
      <c r="B9" s="106" t="s">
        <v>156</v>
      </c>
      <c r="C9" s="146">
        <v>32296368.91</v>
      </c>
      <c r="D9" s="164">
        <v>1685004.599999994</v>
      </c>
      <c r="E9" s="164"/>
      <c r="F9" s="164"/>
      <c r="G9" s="147">
        <v>37706250.020000003</v>
      </c>
    </row>
    <row r="10" spans="1:7">
      <c r="A10" s="82">
        <v>4</v>
      </c>
      <c r="B10" s="116" t="s">
        <v>157</v>
      </c>
      <c r="C10" s="146"/>
      <c r="D10" s="164"/>
      <c r="E10" s="164"/>
      <c r="F10" s="164"/>
      <c r="G10" s="147"/>
    </row>
    <row r="11" spans="1:7">
      <c r="A11" s="82">
        <v>5</v>
      </c>
      <c r="B11" s="106" t="s">
        <v>158</v>
      </c>
      <c r="C11" s="146"/>
      <c r="D11" s="164"/>
      <c r="E11" s="164"/>
      <c r="F11" s="164"/>
      <c r="G11" s="147"/>
    </row>
    <row r="12" spans="1:7">
      <c r="A12" s="82">
        <v>6</v>
      </c>
      <c r="B12" s="91" t="s">
        <v>96</v>
      </c>
      <c r="C12" s="165">
        <f>SUM(C13:C16)</f>
        <v>0</v>
      </c>
      <c r="D12" s="165">
        <f>SUM(D13:D16)</f>
        <v>0</v>
      </c>
      <c r="E12" s="165">
        <f>SUM(E13:E16)</f>
        <v>0</v>
      </c>
      <c r="F12" s="165">
        <f>SUM(F13:F16)</f>
        <v>0</v>
      </c>
      <c r="G12" s="148">
        <f>SUM(G13:G16)</f>
        <v>0</v>
      </c>
    </row>
    <row r="13" spans="1:7">
      <c r="A13" s="82">
        <v>7</v>
      </c>
      <c r="B13" s="106" t="s">
        <v>18</v>
      </c>
      <c r="C13" s="164"/>
      <c r="D13" s="164"/>
      <c r="E13" s="164"/>
      <c r="F13" s="164"/>
      <c r="G13" s="147"/>
    </row>
    <row r="14" spans="1:7">
      <c r="A14" s="82">
        <v>8</v>
      </c>
      <c r="B14" s="106" t="s">
        <v>156</v>
      </c>
      <c r="C14" s="164"/>
      <c r="D14" s="164"/>
      <c r="E14" s="164"/>
      <c r="F14" s="164"/>
      <c r="G14" s="147"/>
    </row>
    <row r="15" spans="1:7">
      <c r="A15" s="82">
        <v>9</v>
      </c>
      <c r="B15" s="116" t="s">
        <v>157</v>
      </c>
      <c r="C15" s="164"/>
      <c r="D15" s="164"/>
      <c r="E15" s="164"/>
      <c r="F15" s="164"/>
      <c r="G15" s="147"/>
    </row>
    <row r="16" spans="1:7">
      <c r="A16" s="82">
        <v>10</v>
      </c>
      <c r="B16" s="106" t="s">
        <v>158</v>
      </c>
      <c r="C16" s="164"/>
      <c r="D16" s="164"/>
      <c r="E16" s="164"/>
      <c r="F16" s="164"/>
      <c r="G16" s="147"/>
    </row>
    <row r="17" spans="1:7">
      <c r="A17" s="82">
        <v>11</v>
      </c>
      <c r="B17" s="91" t="s">
        <v>97</v>
      </c>
      <c r="C17" s="165">
        <f>SUM(C18:C21)</f>
        <v>11410466.48</v>
      </c>
      <c r="D17" s="165">
        <f>SUM(D18:D21)</f>
        <v>0</v>
      </c>
      <c r="E17" s="165">
        <f>SUM(E18:E21)</f>
        <v>0</v>
      </c>
      <c r="F17" s="165">
        <f>SUM(F18:F21)</f>
        <v>0</v>
      </c>
      <c r="G17" s="148">
        <f>SUM(G18:G21)</f>
        <v>6426631.7899999991</v>
      </c>
    </row>
    <row r="18" spans="1:7">
      <c r="A18" s="82">
        <v>12</v>
      </c>
      <c r="B18" s="106" t="s">
        <v>18</v>
      </c>
      <c r="C18" s="164">
        <v>2812288</v>
      </c>
      <c r="D18" s="164"/>
      <c r="E18" s="164"/>
      <c r="F18" s="164"/>
      <c r="G18" s="147">
        <v>2371319.21</v>
      </c>
    </row>
    <row r="19" spans="1:7">
      <c r="A19" s="82">
        <v>13</v>
      </c>
      <c r="B19" s="106" t="s">
        <v>156</v>
      </c>
      <c r="C19" s="164">
        <v>8598178.4800000004</v>
      </c>
      <c r="D19" s="164"/>
      <c r="E19" s="164"/>
      <c r="F19" s="164"/>
      <c r="G19" s="147">
        <v>4055312.5799999987</v>
      </c>
    </row>
    <row r="20" spans="1:7">
      <c r="A20" s="82">
        <v>14</v>
      </c>
      <c r="B20" s="116" t="s">
        <v>157</v>
      </c>
      <c r="C20" s="164"/>
      <c r="D20" s="164"/>
      <c r="E20" s="164"/>
      <c r="F20" s="164"/>
      <c r="G20" s="147"/>
    </row>
    <row r="21" spans="1:7">
      <c r="A21" s="82">
        <v>15</v>
      </c>
      <c r="B21" s="106" t="s">
        <v>158</v>
      </c>
      <c r="C21" s="164"/>
      <c r="D21" s="164"/>
      <c r="E21" s="164"/>
      <c r="F21" s="164"/>
      <c r="G21" s="147"/>
    </row>
    <row r="22" spans="1:7" ht="13.5" thickBot="1">
      <c r="A22" s="88">
        <v>16</v>
      </c>
      <c r="B22" s="88" t="s">
        <v>132</v>
      </c>
      <c r="C22" s="149">
        <f>C12+C17</f>
        <v>11410466.48</v>
      </c>
      <c r="D22" s="149">
        <f>D12+D17</f>
        <v>0</v>
      </c>
      <c r="E22" s="149">
        <f>E12+E17</f>
        <v>0</v>
      </c>
      <c r="F22" s="149">
        <f>F12+F17</f>
        <v>0</v>
      </c>
      <c r="G22" s="150">
        <f>G12+G17</f>
        <v>6426631.7899999991</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35"/>
  <sheetViews>
    <sheetView showGridLines="0" zoomScale="80" zoomScaleNormal="80" workbookViewId="0">
      <selection activeCell="E31" sqref="E31"/>
    </sheetView>
  </sheetViews>
  <sheetFormatPr defaultColWidth="9.140625" defaultRowHeight="12.75"/>
  <cols>
    <col min="1" max="1" width="10.5703125" style="123" bestFit="1" customWidth="1"/>
    <col min="2" max="2" width="89.140625" style="123" bestFit="1" customWidth="1"/>
    <col min="3" max="5" width="17.5703125" style="10" customWidth="1"/>
    <col min="6" max="6" width="16.28515625" style="10" customWidth="1"/>
    <col min="7" max="8" width="13.7109375" style="10" customWidth="1"/>
    <col min="9" max="9" width="17.5703125" style="10" customWidth="1"/>
    <col min="10" max="10" width="14.5703125" style="10" customWidth="1"/>
    <col min="11" max="12" width="13.7109375" style="10" customWidth="1"/>
    <col min="13" max="13" width="15" style="10" customWidth="1"/>
    <col min="14" max="15" width="13.7109375" style="10" customWidth="1"/>
    <col min="16" max="17" width="15.7109375" style="10" customWidth="1"/>
    <col min="18" max="18" width="9.140625" style="10"/>
    <col min="19" max="16384" width="9.140625" style="123"/>
  </cols>
  <sheetData>
    <row r="1" spans="1:18" s="6" customFormat="1">
      <c r="A1" s="94" t="s">
        <v>61</v>
      </c>
      <c r="B1" s="83" t="s">
        <v>63</v>
      </c>
    </row>
    <row r="2" spans="1:18" s="6" customFormat="1">
      <c r="A2" s="95" t="s">
        <v>62</v>
      </c>
      <c r="B2" s="79">
        <f>'20. LI3'!B2</f>
        <v>43465</v>
      </c>
    </row>
    <row r="3" spans="1:18" s="121" customFormat="1">
      <c r="C3" s="6"/>
      <c r="D3" s="6"/>
      <c r="E3" s="6"/>
      <c r="F3" s="6"/>
      <c r="G3" s="6"/>
      <c r="H3" s="6"/>
      <c r="I3" s="6"/>
      <c r="J3" s="6"/>
      <c r="K3" s="6"/>
      <c r="L3" s="6"/>
      <c r="M3" s="6"/>
      <c r="N3" s="6"/>
      <c r="O3" s="6"/>
      <c r="P3" s="6"/>
      <c r="Q3" s="6"/>
      <c r="R3" s="6"/>
    </row>
    <row r="4" spans="1:18" s="6" customFormat="1">
      <c r="A4" s="80"/>
      <c r="B4" s="105"/>
    </row>
    <row r="5" spans="1:18" s="6" customFormat="1" ht="12.75" customHeight="1">
      <c r="A5" s="80" t="s">
        <v>127</v>
      </c>
      <c r="B5" s="156"/>
      <c r="C5" s="217" t="s">
        <v>129</v>
      </c>
      <c r="D5" s="217"/>
      <c r="E5" s="216"/>
      <c r="F5" s="217" t="s">
        <v>142</v>
      </c>
      <c r="G5" s="217"/>
      <c r="H5" s="217"/>
      <c r="I5" s="217"/>
      <c r="J5" s="217"/>
      <c r="K5" s="217"/>
      <c r="L5" s="217"/>
      <c r="M5" s="217" t="s">
        <v>141</v>
      </c>
      <c r="N5" s="217"/>
      <c r="O5" s="216"/>
    </row>
    <row r="6" spans="1:18" s="6" customFormat="1" ht="15" customHeight="1">
      <c r="A6" s="123"/>
      <c r="B6" s="123"/>
      <c r="C6" s="217" t="s">
        <v>130</v>
      </c>
      <c r="D6" s="217" t="s">
        <v>131</v>
      </c>
      <c r="E6" s="217" t="s">
        <v>132</v>
      </c>
      <c r="F6" s="218" t="s">
        <v>133</v>
      </c>
      <c r="G6" s="219"/>
      <c r="H6" s="217" t="s">
        <v>136</v>
      </c>
      <c r="I6" s="217" t="s">
        <v>137</v>
      </c>
      <c r="J6" s="217"/>
      <c r="K6" s="220" t="s">
        <v>138</v>
      </c>
      <c r="L6" s="220"/>
      <c r="M6" s="215" t="s">
        <v>130</v>
      </c>
      <c r="N6" s="215" t="s">
        <v>131</v>
      </c>
      <c r="O6" s="216" t="s">
        <v>132</v>
      </c>
    </row>
    <row r="7" spans="1:18" s="6" customFormat="1" ht="25.5">
      <c r="A7" s="87" t="s">
        <v>12</v>
      </c>
      <c r="B7" s="110" t="s">
        <v>128</v>
      </c>
      <c r="C7" s="217"/>
      <c r="D7" s="217"/>
      <c r="E7" s="217"/>
      <c r="F7" s="70" t="s">
        <v>134</v>
      </c>
      <c r="G7" s="70" t="s">
        <v>135</v>
      </c>
      <c r="H7" s="217"/>
      <c r="I7" s="70" t="s">
        <v>130</v>
      </c>
      <c r="J7" s="70" t="s">
        <v>131</v>
      </c>
      <c r="K7" s="72" t="s">
        <v>139</v>
      </c>
      <c r="L7" s="72" t="s">
        <v>140</v>
      </c>
      <c r="M7" s="215"/>
      <c r="N7" s="215"/>
      <c r="O7" s="216"/>
    </row>
    <row r="8" spans="1:18" s="6" customFormat="1">
      <c r="A8" s="30"/>
      <c r="B8" s="28" t="s">
        <v>143</v>
      </c>
      <c r="C8" s="104"/>
      <c r="D8" s="104"/>
      <c r="E8" s="104"/>
      <c r="F8" s="104"/>
      <c r="G8" s="104"/>
      <c r="H8" s="104"/>
      <c r="I8" s="104"/>
      <c r="J8" s="104"/>
      <c r="K8" s="104"/>
      <c r="L8" s="104"/>
      <c r="M8" s="104"/>
      <c r="N8" s="104"/>
      <c r="O8" s="111"/>
    </row>
    <row r="9" spans="1:18" s="6" customFormat="1">
      <c r="A9" s="8">
        <v>1</v>
      </c>
      <c r="B9" s="27" t="s">
        <v>144</v>
      </c>
      <c r="C9" s="171">
        <f t="shared" ref="C9:O9" si="0">SUM(C10:C20)</f>
        <v>923344.29999999993</v>
      </c>
      <c r="D9" s="171">
        <f t="shared" si="0"/>
        <v>12306205.943124998</v>
      </c>
      <c r="E9" s="171">
        <f t="shared" si="0"/>
        <v>13229550.243124999</v>
      </c>
      <c r="F9" s="165">
        <f t="shared" si="0"/>
        <v>482640</v>
      </c>
      <c r="G9" s="165">
        <f t="shared" si="0"/>
        <v>0</v>
      </c>
      <c r="H9" s="171">
        <f t="shared" si="0"/>
        <v>251624.7</v>
      </c>
      <c r="I9" s="171">
        <f t="shared" si="0"/>
        <v>0</v>
      </c>
      <c r="J9" s="171">
        <f t="shared" si="0"/>
        <v>0</v>
      </c>
      <c r="K9" s="171">
        <f t="shared" si="0"/>
        <v>0</v>
      </c>
      <c r="L9" s="171">
        <f t="shared" si="0"/>
        <v>128576</v>
      </c>
      <c r="M9" s="165">
        <f t="shared" si="0"/>
        <v>1154359.6000000001</v>
      </c>
      <c r="N9" s="165">
        <f t="shared" si="0"/>
        <v>12429254.643125001</v>
      </c>
      <c r="O9" s="151">
        <f t="shared" si="0"/>
        <v>13583614.243124999</v>
      </c>
    </row>
    <row r="10" spans="1:18" s="6" customFormat="1">
      <c r="A10" s="86" t="s">
        <v>1</v>
      </c>
      <c r="B10" s="3" t="s">
        <v>145</v>
      </c>
      <c r="C10" s="172">
        <v>0</v>
      </c>
      <c r="D10" s="172">
        <v>7343936</v>
      </c>
      <c r="E10" s="171">
        <f>C10+D10</f>
        <v>7343936</v>
      </c>
      <c r="F10" s="172"/>
      <c r="G10" s="172"/>
      <c r="H10" s="172"/>
      <c r="I10" s="172"/>
      <c r="J10" s="172"/>
      <c r="K10" s="173"/>
      <c r="L10" s="173"/>
      <c r="M10" s="171">
        <f>C10+F10-H10-I10</f>
        <v>0</v>
      </c>
      <c r="N10" s="171">
        <f>D10+G10+H10-J10+K10-L10</f>
        <v>7343936</v>
      </c>
      <c r="O10" s="151">
        <f t="shared" ref="O10:O20" si="1">M10+N10</f>
        <v>7343936</v>
      </c>
    </row>
    <row r="11" spans="1:18" s="6" customFormat="1">
      <c r="A11" s="86" t="s">
        <v>2</v>
      </c>
      <c r="B11" s="3" t="s">
        <v>146</v>
      </c>
      <c r="C11" s="172">
        <v>0</v>
      </c>
      <c r="D11" s="172">
        <v>3669878</v>
      </c>
      <c r="E11" s="171">
        <f t="shared" ref="E11:E20" si="2">C11+D11</f>
        <v>3669878</v>
      </c>
      <c r="F11" s="172"/>
      <c r="G11" s="172"/>
      <c r="H11" s="172"/>
      <c r="I11" s="172"/>
      <c r="J11" s="172"/>
      <c r="K11" s="173"/>
      <c r="L11" s="173"/>
      <c r="M11" s="171">
        <f t="shared" ref="M11:M15" si="3">C11+F11-H11-I11</f>
        <v>0</v>
      </c>
      <c r="N11" s="171">
        <f t="shared" ref="N11:N20" si="4">D11+G11+H11-J11+K11-L11</f>
        <v>3669878</v>
      </c>
      <c r="O11" s="151">
        <f t="shared" si="1"/>
        <v>3669878</v>
      </c>
    </row>
    <row r="12" spans="1:18" s="6" customFormat="1">
      <c r="A12" s="86" t="s">
        <v>3</v>
      </c>
      <c r="B12" s="3" t="s">
        <v>147</v>
      </c>
      <c r="C12" s="172">
        <v>267399.3</v>
      </c>
      <c r="D12" s="172">
        <v>612456.69999999995</v>
      </c>
      <c r="E12" s="171">
        <f t="shared" si="2"/>
        <v>879856</v>
      </c>
      <c r="F12" s="172">
        <v>110970</v>
      </c>
      <c r="G12" s="172"/>
      <c r="H12" s="172">
        <v>83667.600000000006</v>
      </c>
      <c r="I12" s="172">
        <v>0</v>
      </c>
      <c r="J12" s="172">
        <v>0</v>
      </c>
      <c r="K12" s="173">
        <v>0</v>
      </c>
      <c r="L12" s="173"/>
      <c r="M12" s="171">
        <f t="shared" si="3"/>
        <v>294701.69999999995</v>
      </c>
      <c r="N12" s="171">
        <f t="shared" si="4"/>
        <v>696124.29999999993</v>
      </c>
      <c r="O12" s="151">
        <f t="shared" si="1"/>
        <v>990825.99999999988</v>
      </c>
    </row>
    <row r="13" spans="1:18" s="6" customFormat="1">
      <c r="A13" s="86" t="s">
        <v>4</v>
      </c>
      <c r="B13" s="3" t="s">
        <v>148</v>
      </c>
      <c r="C13" s="172">
        <v>128886</v>
      </c>
      <c r="D13" s="172">
        <v>39332</v>
      </c>
      <c r="E13" s="171">
        <f>C13+D13</f>
        <v>168218</v>
      </c>
      <c r="F13" s="172">
        <v>53370</v>
      </c>
      <c r="G13" s="172"/>
      <c r="H13" s="172">
        <v>36110.800000000003</v>
      </c>
      <c r="I13" s="172">
        <v>0</v>
      </c>
      <c r="J13" s="172">
        <v>0</v>
      </c>
      <c r="K13" s="173"/>
      <c r="L13" s="173">
        <v>5000</v>
      </c>
      <c r="M13" s="171">
        <f>C13+F13-H13-I13</f>
        <v>146145.20000000001</v>
      </c>
      <c r="N13" s="171">
        <f>D13+G13+H13-J13+K13-L13</f>
        <v>70442.8</v>
      </c>
      <c r="O13" s="151">
        <f>M13+N13</f>
        <v>216588</v>
      </c>
    </row>
    <row r="14" spans="1:18" s="6" customFormat="1">
      <c r="A14" s="86" t="s">
        <v>5</v>
      </c>
      <c r="B14" s="3" t="s">
        <v>149</v>
      </c>
      <c r="C14" s="172">
        <v>0</v>
      </c>
      <c r="D14" s="172">
        <v>10000</v>
      </c>
      <c r="E14" s="171">
        <f t="shared" si="2"/>
        <v>10000</v>
      </c>
      <c r="F14" s="172">
        <v>0</v>
      </c>
      <c r="G14" s="172"/>
      <c r="H14" s="172"/>
      <c r="I14" s="172">
        <v>0</v>
      </c>
      <c r="J14" s="172">
        <v>0</v>
      </c>
      <c r="K14" s="173">
        <v>0</v>
      </c>
      <c r="L14" s="173"/>
      <c r="M14" s="171">
        <f t="shared" si="3"/>
        <v>0</v>
      </c>
      <c r="N14" s="171">
        <f t="shared" si="4"/>
        <v>10000</v>
      </c>
      <c r="O14" s="151">
        <f t="shared" si="1"/>
        <v>10000</v>
      </c>
    </row>
    <row r="15" spans="1:18" s="6" customFormat="1">
      <c r="A15" s="86" t="s">
        <v>6</v>
      </c>
      <c r="B15" s="3" t="s">
        <v>150</v>
      </c>
      <c r="C15" s="172">
        <v>118898.90000000002</v>
      </c>
      <c r="D15" s="172">
        <v>330131.35087499995</v>
      </c>
      <c r="E15" s="171">
        <f t="shared" si="2"/>
        <v>449030.25087499997</v>
      </c>
      <c r="F15" s="172">
        <v>54579</v>
      </c>
      <c r="G15" s="172"/>
      <c r="H15" s="172">
        <v>29902.7</v>
      </c>
      <c r="I15" s="172">
        <v>0</v>
      </c>
      <c r="J15" s="172">
        <v>0</v>
      </c>
      <c r="K15" s="173">
        <v>0</v>
      </c>
      <c r="L15" s="173">
        <v>71</v>
      </c>
      <c r="M15" s="171">
        <f t="shared" si="3"/>
        <v>143575.20000000001</v>
      </c>
      <c r="N15" s="171">
        <f t="shared" si="4"/>
        <v>359963.05087499996</v>
      </c>
      <c r="O15" s="151">
        <f t="shared" si="1"/>
        <v>503538.25087499997</v>
      </c>
    </row>
    <row r="16" spans="1:18" s="6" customFormat="1">
      <c r="A16" s="86" t="s">
        <v>7</v>
      </c>
      <c r="B16" s="3" t="s">
        <v>151</v>
      </c>
      <c r="C16" s="172">
        <v>104867.4</v>
      </c>
      <c r="D16" s="172">
        <v>112810.59612500001</v>
      </c>
      <c r="E16" s="171">
        <f>C16+D16</f>
        <v>217677.99612500001</v>
      </c>
      <c r="F16" s="172">
        <v>54314</v>
      </c>
      <c r="G16" s="172"/>
      <c r="H16" s="172">
        <v>26023.4</v>
      </c>
      <c r="I16" s="172">
        <v>0</v>
      </c>
      <c r="J16" s="172">
        <v>0</v>
      </c>
      <c r="K16" s="173">
        <v>0</v>
      </c>
      <c r="L16" s="173">
        <v>55000</v>
      </c>
      <c r="M16" s="171">
        <f>C16+F16-H16-I16</f>
        <v>133158</v>
      </c>
      <c r="N16" s="171">
        <f>D16+G16+H16-J16+K16-L16</f>
        <v>83833.996125000005</v>
      </c>
      <c r="O16" s="151">
        <f>M16+N16</f>
        <v>216991.99612500001</v>
      </c>
    </row>
    <row r="17" spans="1:15" s="6" customFormat="1">
      <c r="A17" s="86" t="s">
        <v>8</v>
      </c>
      <c r="B17" s="3" t="s">
        <v>152</v>
      </c>
      <c r="C17" s="172">
        <v>120965.1</v>
      </c>
      <c r="D17" s="172">
        <v>150480.896125</v>
      </c>
      <c r="E17" s="171">
        <f>C17+D17</f>
        <v>271445.99612500001</v>
      </c>
      <c r="F17" s="172">
        <v>53370</v>
      </c>
      <c r="G17" s="172"/>
      <c r="H17" s="172">
        <v>30607.200000000001</v>
      </c>
      <c r="I17" s="172">
        <v>0</v>
      </c>
      <c r="J17" s="172">
        <v>0</v>
      </c>
      <c r="K17" s="173">
        <v>0</v>
      </c>
      <c r="L17" s="173">
        <v>10000</v>
      </c>
      <c r="M17" s="171">
        <f>C17+F17-H17-I17</f>
        <v>143727.9</v>
      </c>
      <c r="N17" s="171">
        <f>D17+G17+H17-J17+K17-L17</f>
        <v>171088.09612500001</v>
      </c>
      <c r="O17" s="151">
        <f>M17+N17</f>
        <v>314815.99612500001</v>
      </c>
    </row>
    <row r="18" spans="1:15" s="6" customFormat="1">
      <c r="A18" s="86" t="s">
        <v>9</v>
      </c>
      <c r="B18" s="3" t="s">
        <v>153</v>
      </c>
      <c r="C18" s="172">
        <v>0</v>
      </c>
      <c r="D18" s="172">
        <v>0</v>
      </c>
      <c r="E18" s="171">
        <f>C18+D18</f>
        <v>0</v>
      </c>
      <c r="F18" s="172">
        <v>48465</v>
      </c>
      <c r="G18" s="172"/>
      <c r="H18" s="172">
        <v>0</v>
      </c>
      <c r="I18" s="172">
        <v>0</v>
      </c>
      <c r="J18" s="172">
        <v>0</v>
      </c>
      <c r="K18" s="173">
        <v>0</v>
      </c>
      <c r="L18" s="173">
        <v>0</v>
      </c>
      <c r="M18" s="171">
        <f>C18+F18-H18-I18</f>
        <v>48465</v>
      </c>
      <c r="N18" s="171">
        <f>D18+G18+H18-J18+K18-L18</f>
        <v>0</v>
      </c>
      <c r="O18" s="151">
        <f>M18+N18</f>
        <v>48465</v>
      </c>
    </row>
    <row r="19" spans="1:15" s="6" customFormat="1">
      <c r="A19" s="86" t="s">
        <v>10</v>
      </c>
      <c r="B19" s="3" t="s">
        <v>154</v>
      </c>
      <c r="C19" s="172">
        <v>88800.6</v>
      </c>
      <c r="D19" s="172">
        <v>21978.399999999994</v>
      </c>
      <c r="E19" s="171">
        <f t="shared" si="2"/>
        <v>110779</v>
      </c>
      <c r="F19" s="172">
        <v>54579</v>
      </c>
      <c r="G19" s="172"/>
      <c r="H19" s="172">
        <v>29109.599999999999</v>
      </c>
      <c r="I19" s="172">
        <v>0</v>
      </c>
      <c r="J19" s="172">
        <v>0</v>
      </c>
      <c r="K19" s="173">
        <v>0</v>
      </c>
      <c r="L19" s="173">
        <v>37018</v>
      </c>
      <c r="M19" s="171">
        <f>C19+F19-H19-I19</f>
        <v>114270</v>
      </c>
      <c r="N19" s="171">
        <f t="shared" si="4"/>
        <v>14069.999999999993</v>
      </c>
      <c r="O19" s="151">
        <f t="shared" si="1"/>
        <v>128340</v>
      </c>
    </row>
    <row r="20" spans="1:15" s="6" customFormat="1">
      <c r="A20" s="86" t="s">
        <v>11</v>
      </c>
      <c r="B20" s="3" t="s">
        <v>155</v>
      </c>
      <c r="C20" s="172">
        <v>93527</v>
      </c>
      <c r="D20" s="172">
        <v>15202</v>
      </c>
      <c r="E20" s="171">
        <f t="shared" si="2"/>
        <v>108729</v>
      </c>
      <c r="F20" s="172">
        <v>52993</v>
      </c>
      <c r="G20" s="172"/>
      <c r="H20" s="172">
        <v>16203.400000000001</v>
      </c>
      <c r="I20" s="172">
        <v>0</v>
      </c>
      <c r="J20" s="172">
        <v>0</v>
      </c>
      <c r="K20" s="173">
        <v>0</v>
      </c>
      <c r="L20" s="173">
        <v>21487</v>
      </c>
      <c r="M20" s="171">
        <f t="shared" ref="M20" si="5">C20+F20-H20-I20</f>
        <v>130316.6</v>
      </c>
      <c r="N20" s="171">
        <f t="shared" si="4"/>
        <v>9918.4000000000015</v>
      </c>
      <c r="O20" s="151">
        <f t="shared" si="1"/>
        <v>140235</v>
      </c>
    </row>
    <row r="21" spans="1:15" s="6" customFormat="1">
      <c r="A21" s="30"/>
      <c r="B21" s="123" t="s">
        <v>97</v>
      </c>
      <c r="C21" s="152"/>
      <c r="D21" s="152"/>
      <c r="E21" s="152"/>
      <c r="F21" s="152"/>
      <c r="G21" s="152"/>
      <c r="H21" s="152"/>
      <c r="I21" s="152"/>
      <c r="J21" s="152"/>
      <c r="K21" s="152"/>
      <c r="L21" s="152"/>
      <c r="M21" s="152"/>
      <c r="N21" s="152"/>
      <c r="O21" s="153"/>
    </row>
    <row r="22" spans="1:15" s="6" customFormat="1" ht="11.25" customHeight="1" thickBot="1">
      <c r="A22" s="32">
        <v>2</v>
      </c>
      <c r="B22" s="69" t="s">
        <v>144</v>
      </c>
      <c r="C22" s="154">
        <v>74186.800000000017</v>
      </c>
      <c r="D22" s="154">
        <v>58152.2</v>
      </c>
      <c r="E22" s="154">
        <v>132339</v>
      </c>
      <c r="F22" s="154">
        <v>51908</v>
      </c>
      <c r="G22" s="154">
        <v>0</v>
      </c>
      <c r="H22" s="154">
        <v>19086.2</v>
      </c>
      <c r="I22" s="154">
        <v>0</v>
      </c>
      <c r="J22" s="154">
        <v>0</v>
      </c>
      <c r="K22" s="154">
        <v>0</v>
      </c>
      <c r="L22" s="154">
        <v>8060</v>
      </c>
      <c r="M22" s="154">
        <f>C22+F22-H22-I22</f>
        <v>107008.60000000002</v>
      </c>
      <c r="N22" s="154">
        <f t="shared" ref="N22" si="6">D22+G22+H22-J22+K22-L22</f>
        <v>69178.399999999994</v>
      </c>
      <c r="O22" s="155">
        <f>M22+N22</f>
        <v>176187</v>
      </c>
    </row>
    <row r="23" spans="1:15" s="10" customFormat="1">
      <c r="A23" s="123"/>
      <c r="B23" s="123"/>
    </row>
    <row r="35" spans="1:1">
      <c r="A35" s="123">
        <f t="shared" ref="A35" si="7">A34+1</f>
        <v>1</v>
      </c>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ignoredErrors>
    <ignoredError sqref="A10:A11 A12: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2019-05-03T08:38:12Z</dcterms:modified>
</cp:coreProperties>
</file>