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7008" windowHeight="1056" tabRatio="919" activeTab="10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2" i="95" l="1"/>
  <c r="B2" i="92"/>
  <c r="B2" i="93"/>
  <c r="B2" i="91"/>
  <c r="B2" i="64" l="1"/>
  <c r="B2" i="90"/>
  <c r="B2" i="69"/>
  <c r="B2" i="89" l="1"/>
  <c r="B2" i="73"/>
  <c r="B2" i="88"/>
  <c r="B2" i="52" l="1"/>
  <c r="B2" i="86"/>
  <c r="B2" i="75"/>
  <c r="B2" i="85"/>
  <c r="B2" i="83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<sst xmlns="http://schemas.openxmlformats.org/spreadsheetml/2006/main" count="745" uniqueCount="526">
  <si>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</si>
  <si>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</si>
  <si>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</si>
  <si>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</si>
  <si>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</si>
  <si>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</si>
  <si>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</si>
  <si>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</si>
  <si>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</si>
  <si>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</si>
  <si>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</si>
  <si>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</si>
  <si>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</si>
  <si>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</si>
  <si>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</si>
  <si>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</si>
  <si>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</si>
  <si>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</si>
  <si>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</si>
  <si>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</si>
  <si>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</si>
  <si>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</si>
  <si>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</si>
  <si>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</si>
  <si>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</si>
  <si>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</si>
  <si>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</si>
  <si>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</si>
  <si>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</si>
  <si>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</si>
  <si>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</si>
  <si>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</si>
  <si>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</si>
  <si>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</si>
  <si>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</si>
  <si>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</si>
  <si>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</si>
  <si>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</si>
  <si>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</si>
  <si>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</si>
  <si>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</si>
  <si>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</si>
  <si>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</si>
  <si>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</si>
  <si>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</si>
  <si>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</si>
  <si>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</si>
  <si>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</si>
  <si>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</si>
  <si>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</si>
  <si>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</si>
  <si>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</si>
  <si>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</si>
  <si>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</si>
  <si>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</si>
  <si>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</si>
  <si>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</si>
  <si>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</si>
  <si>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</si>
  <si>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</si>
  <si>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</si>
  <si>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</si>
  <si>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</si>
  <si>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</si>
  <si>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</si>
  <si>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</si>
  <si>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</si>
  <si>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</si>
  <si>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</si>
  <si>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</si>
  <si>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</si>
  <si>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</si>
  <si>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</si>
  <si>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</si>
  <si>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</si>
  <si>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</si>
  <si>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</si>
  <si>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</si>
  <si>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</si>
  <si>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</si>
  <si>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</si>
  <si>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</si>
  <si>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</si>
  <si>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</si>
  <si>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</si>
  <si>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</si>
  <si>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</si>
  <si>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</si>
  <si>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</si>
  <si>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</si>
  <si>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</si>
  <si>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</si>
  <si>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</si>
  <si>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</si>
  <si>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</si>
  <si>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</si>
  <si>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</si>
  <si>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</si>
  <si>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</si>
  <si>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</si>
  <si>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</si>
  <si>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</si>
  <si>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</si>
  <si>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</si>
  <si>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</si>
  <si>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</si>
  <si>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</si>
  <si>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</si>
  <si>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</si>
  <si>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</si>
  <si>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</si>
  <si>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</si>
  <si>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</si>
  <si>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</si>
  <si>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</si>
  <si>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</si>
  <si>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</si>
  <si>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</si>
  <si>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</si>
  <si>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</si>
  <si>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</si>
  <si>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</si>
  <si>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</si>
  <si>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</si>
  <si>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</si>
  <si>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</si>
  <si>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</si>
  <si>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</si>
  <si>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</si>
  <si>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</si>
  <si>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</si>
  <si>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</si>
  <si>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</si>
  <si>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</si>
  <si>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</si>
  <si>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</si>
  <si>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</si>
  <si>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</si>
  <si>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</si>
  <si>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</si>
  <si>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</si>
  <si>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</si>
  <si>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</si>
  <si>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</si>
  <si>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</si>
  <si>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</si>
  <si>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</si>
  <si>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</si>
  <si>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</si>
  <si>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</si>
  <si>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</si>
  <si>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</si>
  <si>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</si>
  <si>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</si>
  <si>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</si>
  <si>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</si>
  <si>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</si>
  <si>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</si>
  <si>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</si>
  <si>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</si>
  <si>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</si>
  <si>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</si>
  <si>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</si>
  <si>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</si>
  <si>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</si>
  <si>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</si>
  <si>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</si>
  <si>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</si>
  <si>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</si>
  <si>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</si>
  <si>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</si>
  <si>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</si>
  <si>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</si>
  <si>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</si>
  <si>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</si>
  <si>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</si>
  <si>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</si>
  <si>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</si>
  <si>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</si>
  <si>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</si>
  <si>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</si>
  <si>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</si>
  <si>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</si>
  <si>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</si>
  <si>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</si>
  <si>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</si>
  <si>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</si>
  <si>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</si>
  <si>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</si>
  <si>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</si>
  <si>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</si>
  <si>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</si>
  <si>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</si>
  <si>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</si>
  <si>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</si>
  <si>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</si>
  <si>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</si>
  <si>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</si>
  <si>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</si>
  <si>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</si>
  <si>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</si>
  <si>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</si>
  <si>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</si>
  <si>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</si>
  <si>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</si>
  <si>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</si>
  <si>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</si>
  <si>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</si>
  <si>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</si>
  <si>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</si>
  <si>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</si>
  <si>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</si>
  <si>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</si>
  <si>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</si>
  <si>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</si>
  <si>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</si>
  <si>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</si>
  <si>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</si>
  <si>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</si>
  <si>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</si>
  <si>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</si>
  <si>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</si>
  <si>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</si>
  <si>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</si>
  <si>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</si>
  <si>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</si>
  <si>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</si>
  <si>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</si>
  <si>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</si>
  <si>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</si>
  <si>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</si>
  <si>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</si>
  <si>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</si>
  <si>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</si>
  <si>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</si>
  <si>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</si>
  <si>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</si>
  <si>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</si>
  <si>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</si>
  <si>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</si>
  <si>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</si>
  <si>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</si>
  <si>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</si>
  <si>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</si>
  <si>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</si>
  <si>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</si>
  <si>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</si>
  <si>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</si>
  <si>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</si>
  <si>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</si>
  <si>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</si>
  <si>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</si>
  <si>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</si>
  <si>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</si>
  <si>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</si>
  <si>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</si>
  <si>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</si>
  <si>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</si>
  <si>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</si>
  <si>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</si>
  <si>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</si>
  <si>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</si>
  <si>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</si>
  <si>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</si>
  <si>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</si>
  <si>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</si>
  <si>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</si>
  <si>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</si>
  <si>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</si>
  <si>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</si>
  <si>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</si>
  <si>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</si>
  <si>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</si>
  <si>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</si>
  <si>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</si>
  <si>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</si>
  <si>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</si>
  <si>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</si>
  <si>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</si>
  <si>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</si>
  <si>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</si>
  <si>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</si>
  <si>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</si>
  <si>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</si>
  <si>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</si>
  <si>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</si>
  <si>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</si>
  <si>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</si>
  <si>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</si>
  <si>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</si>
  <si>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</si>
  <si>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</si>
  <si>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</si>
  <si>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</si>
  <si>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</si>
  <si>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</si>
  <si>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</si>
  <si>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</si>
  <si>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</si>
  <si>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</si>
  <si>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</si>
  <si>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</si>
  <si>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</si>
  <si>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</si>
  <si>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</si>
  <si>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</si>
  <si>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</si>
  <si>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</si>
  <si>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</si>
  <si>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</si>
  <si>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</si>
  <si>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</si>
  <si>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</si>
  <si>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</si>
  <si>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</si>
  <si>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</si>
  <si>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</si>
  <si>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</si>
  <si>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</si>
  <si>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</si>
  <si>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</si>
  <si>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</si>
  <si>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</si>
  <si>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</si>
  <si>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</si>
  <si>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</si>
  <si>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</si>
  <si>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</si>
  <si>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</si>
  <si>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</si>
  <si>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</si>
  <si>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</si>
  <si>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</si>
  <si>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</si>
  <si>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</si>
  <si>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</si>
  <si>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</si>
  <si>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</si>
  <si>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</si>
  <si>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</si>
  <si>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</si>
  <si>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</si>
  <si>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</si>
  <si>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</si>
  <si>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</si>
  <si>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</si>
  <si>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</si>
  <si>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</si>
  <si>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</si>
  <si>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</si>
  <si>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</si>
  <si>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</si>
  <si>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</si>
  <si>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</si>
  <si>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</si>
  <si>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</si>
  <si>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</si>
  <si>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</si>
  <si>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</si>
  <si>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</si>
  <si>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</si>
  <si>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</si>
  <si>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</si>
  <si>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</si>
  <si>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</si>
  <si>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</si>
  <si>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</si>
  <si>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</si>
  <si>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</si>
  <si>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</si>
  <si>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</si>
  <si>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</si>
  <si>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</si>
  <si>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</si>
  <si>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</si>
  <si>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</si>
  <si>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</si>
  <si>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</si>
  <si>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</si>
  <si>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</si>
  <si>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</si>
  <si>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</si>
  <si>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</si>
  <si>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</si>
  <si>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</si>
  <si>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</si>
  <si>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</si>
  <si>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</si>
  <si>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</si>
  <si>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</si>
  <si>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</si>
  <si>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</si>
  <si>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</si>
  <si>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</si>
  <si>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</si>
  <si>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</si>
  <si>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</si>
  <si>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</si>
  <si>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</si>
  <si>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</si>
  <si>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</si>
  <si>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</si>
  <si>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</si>
  <si>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</si>
  <si>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</si>
  <si>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</si>
  <si>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</si>
  <si>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</si>
  <si>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</si>
  <si>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</si>
  <si>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</si>
  <si>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</si>
  <si>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</si>
  <si>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</si>
  <si>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</si>
  <si>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</si>
  <si>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</si>
  <si>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</si>
  <si>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</si>
  <si>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</si>
  <si>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</si>
  <si>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</si>
  <si>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</si>
  <si>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</si>
  <si>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</si>
  <si>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</si>
  <si>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</si>
  <si>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</si>
  <si>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</si>
  <si>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</si>
  <si>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</si>
  <si>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</si>
  <si>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</si>
  <si>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</si>
  <si>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</si>
  <si>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</si>
  <si>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</si>
  <si>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</si>
  <si>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</si>
  <si>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</si>
  <si>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</si>
  <si>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</si>
  <si>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</si>
  <si>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</si>
  <si>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</si>
  <si>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</si>
  <si>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</si>
  <si>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</si>
  <si>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</si>
  <si>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</si>
  <si>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</si>
  <si>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</si>
  <si>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</si>
  <si>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</si>
  <si>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</si>
  <si>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</si>
  <si>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</si>
  <si>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</si>
  <si>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</si>
  <si>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</si>
  <si>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</si>
  <si>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</si>
  <si>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</si>
  <si>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</si>
  <si>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</si>
  <si>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</si>
  <si>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</si>
  <si>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</si>
  <si>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</si>
  <si>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</si>
  <si>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</si>
  <si>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</si>
  <si>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</si>
  <si>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</si>
  <si>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</si>
  <si>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</si>
  <si>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</si>
  <si>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</si>
  <si>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</si>
  <si>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</si>
  <si>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</si>
  <si>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</si>
  <si>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</si>
  <si>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</si>
  <si>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</si>
  <si>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</si>
  <si>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</si>
  <si>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</si>
  <si>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</si>
  <si>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</si>
  <si>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</si>
  <si>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</si>
  <si>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</si>
  <si>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</si>
  <si>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Nikoloz Enukidze</t>
  </si>
  <si>
    <t>Vakhtang Butskhrikidze</t>
  </si>
  <si>
    <t>www.tbcbank.com.ge</t>
  </si>
  <si>
    <t>JSC TBC Bank</t>
  </si>
  <si>
    <t>Eric Rajendra</t>
  </si>
  <si>
    <t>Maria Luisa Cicognani</t>
  </si>
  <si>
    <t>Tsira Kemularia</t>
  </si>
  <si>
    <t>Nicholas Dominic Haag</t>
  </si>
  <si>
    <t>Arne Berggren</t>
  </si>
  <si>
    <t>Tornike Gogichaishvili</t>
  </si>
  <si>
    <t>Nino Masurashvili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</si>
  <si>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</si>
  <si>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</si>
  <si>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</si>
  <si>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</si>
  <si>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</si>
  <si>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</si>
  <si>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</si>
  <si>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</si>
  <si>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Mamuka Khazaradze</t>
  </si>
  <si>
    <t>Badri Japaridze</t>
  </si>
  <si>
    <t>6.2.1</t>
  </si>
  <si>
    <t>6.2.1.1</t>
  </si>
  <si>
    <t>Of which general provision</t>
  </si>
  <si>
    <t>Of which COVID 19-related provision</t>
  </si>
  <si>
    <t>Of which general provision for off-balance items</t>
  </si>
  <si>
    <t>Liquidity Coverage Ratio**</t>
  </si>
  <si>
    <t>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</si>
  <si>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9 (Capital)</t>
  </si>
  <si>
    <t>Of which deferred tax asset</t>
  </si>
  <si>
    <t>Of which tier I capital qualifying instruments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</si>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</sst>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center"/>
    </xf>
    <xf numFmtId="164" fontId="107" fillId="78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vertical="center"/>
    </xf>
    <xf numFmtId="0" fontId="106" fillId="77" borderId="108" xfId="20964" applyFont="1" applyFill="1" applyBorder="1" applyAlignment="1">
      <alignment vertical="center"/>
    </xf>
    <xf numFmtId="164" fontId="106" fillId="77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22" xfId="20962" applyFont="1" applyFill="1" applyBorder="1" applyAlignment="1" applyProtection="1">
      <alignment horizontal="right" vertical="center" wrapText="1"/>
      <protection locked="0"/>
    </xf>
    <xf numFmtId="14" fontId="84" fillId="0" borderId="0" xfId="0" applyNumberFormat="1" applyFont="1"/>
    <xf numFmtId="14" fontId="85" fillId="0" borderId="0" xfId="0" applyNumberFormat="1" applyFont="1"/>
    <xf numFmtId="10" fontId="84" fillId="0" borderId="23" xfId="20962" applyNumberFormat="1" applyFont="1" applyBorder="1" applyAlignment="1"/>
    <xf numFmtId="14" fontId="2" fillId="0" borderId="0" xfId="11" applyNumberFormat="1" applyFont="1" applyFill="1" applyBorder="1" applyAlignment="1" applyProtection="1"/>
    <xf numFmtId="0" fontId="88" fillId="0" borderId="11" xfId="0" applyFont="1" applyBorder="1" applyAlignment="1">
      <alignment horizontal="right" wrapText="1" indent="1"/>
    </xf>
    <xf numFmtId="14" fontId="3" fillId="0" borderId="0" xfId="0" applyNumberFormat="1" applyFont="1" applyFill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4" fontId="0" fillId="0" borderId="0" xfId="0" applyNumberFormat="1"/>
    <xf numFmtId="164" fontId="107" fillId="78" borderId="106" xfId="948" applyNumberFormat="1" applyFont="1" applyFill="1" applyBorder="1" applyAlignment="1" applyProtection="1">
      <alignment horizontal="right" vertical="center"/>
    </xf>
    <xf numFmtId="10" fontId="107" fillId="0" borderId="106" xfId="20962" applyNumberFormat="1" applyFont="1" applyFill="1" applyBorder="1" applyAlignment="1" applyProtection="1">
      <alignment horizontal="right"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3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7" applyNumberFormat="1" applyFont="1" applyFill="1" applyBorder="1" applyAlignment="1" applyProtection="1">
      <alignment vertical="center"/>
      <protection locked="0"/>
    </xf>
    <xf numFmtId="164" fontId="87" fillId="2" borderId="3" xfId="7" applyNumberFormat="1" applyFont="1" applyFill="1" applyBorder="1" applyAlignment="1" applyProtection="1">
      <alignment vertical="center"/>
      <protection locked="0"/>
    </xf>
    <xf numFmtId="164" fontId="87" fillId="2" borderId="22" xfId="7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200"/>
      <c r="B1" s="245" t="s">
        <v>353</v>
      </c>
      <c r="C1" s="200"/>
    </row>
    <row r="2" spans="1:3">
      <c r="A2" s="246">
        <v>1</v>
      </c>
      <c r="B2" s="403" t="s">
        <v>354</v>
      </c>
      <c r="C2" s="106" t="s">
        <v>497</v>
      </c>
    </row>
    <row r="3" spans="1:3">
      <c r="A3" s="246">
        <v>2</v>
      </c>
      <c r="B3" s="404" t="s">
        <v>350</v>
      </c>
      <c r="C3" s="106" t="s">
        <v>494</v>
      </c>
    </row>
    <row r="4" spans="1:3">
      <c r="A4" s="246">
        <v>3</v>
      </c>
      <c r="B4" s="405" t="s">
        <v>355</v>
      </c>
      <c r="C4" s="106" t="s">
        <v>495</v>
      </c>
    </row>
    <row r="5" spans="1:3">
      <c r="A5" s="247">
        <v>4</v>
      </c>
      <c r="B5" s="406" t="s">
        <v>351</v>
      </c>
      <c r="C5" s="106" t="s">
        <v>496</v>
      </c>
    </row>
    <row r="6" spans="1:3" s="248" customFormat="1" ht="45.75" customHeight="1">
      <c r="A6" s="531" t="s">
        <v>427</v>
      </c>
      <c r="B6" s="532"/>
      <c r="C6" s="532"/>
    </row>
    <row r="7" spans="1:3">
      <c r="A7" s="249" t="s">
        <v>34</v>
      </c>
      <c r="B7" s="245" t="s">
        <v>352</v>
      </c>
    </row>
    <row r="8" spans="1:3">
      <c r="A8" s="200">
        <v>1</v>
      </c>
      <c r="B8" s="295" t="s">
        <v>25</v>
      </c>
    </row>
    <row r="9" spans="1:3">
      <c r="A9" s="200">
        <v>2</v>
      </c>
      <c r="B9" s="296" t="s">
        <v>26</v>
      </c>
    </row>
    <row r="10" spans="1:3">
      <c r="A10" s="200">
        <v>3</v>
      </c>
      <c r="B10" s="296" t="s">
        <v>27</v>
      </c>
    </row>
    <row r="11" spans="1:3">
      <c r="A11" s="200">
        <v>4</v>
      </c>
      <c r="B11" s="296" t="s">
        <v>28</v>
      </c>
      <c r="C11" s="112"/>
    </row>
    <row r="12" spans="1:3">
      <c r="A12" s="200">
        <v>5</v>
      </c>
      <c r="B12" s="296" t="s">
        <v>29</v>
      </c>
    </row>
    <row r="13" spans="1:3">
      <c r="A13" s="200">
        <v>6</v>
      </c>
      <c r="B13" s="297" t="s">
        <v>362</v>
      </c>
    </row>
    <row r="14" spans="1:3">
      <c r="A14" s="200">
        <v>7</v>
      </c>
      <c r="B14" s="296" t="s">
        <v>356</v>
      </c>
    </row>
    <row r="15" spans="1:3">
      <c r="A15" s="200">
        <v>8</v>
      </c>
      <c r="B15" s="296" t="s">
        <v>357</v>
      </c>
    </row>
    <row r="16" spans="1:3">
      <c r="A16" s="200">
        <v>9</v>
      </c>
      <c r="B16" s="296" t="s">
        <v>30</v>
      </c>
    </row>
    <row r="17" spans="1:2">
      <c r="A17" s="402" t="s">
        <v>426</v>
      </c>
      <c r="B17" s="401" t="s">
        <v>413</v>
      </c>
    </row>
    <row r="18" spans="1:2">
      <c r="A18" s="200">
        <v>10</v>
      </c>
      <c r="B18" s="296" t="s">
        <v>31</v>
      </c>
    </row>
    <row r="19" spans="1:2">
      <c r="A19" s="200">
        <v>11</v>
      </c>
      <c r="B19" s="297" t="s">
        <v>358</v>
      </c>
    </row>
    <row r="20" spans="1:2">
      <c r="A20" s="200">
        <v>12</v>
      </c>
      <c r="B20" s="297" t="s">
        <v>32</v>
      </c>
    </row>
    <row r="21" spans="1:2">
      <c r="A21" s="459">
        <v>13</v>
      </c>
      <c r="B21" s="460" t="s">
        <v>359</v>
      </c>
    </row>
    <row r="22" spans="1:2">
      <c r="A22" s="459">
        <v>14</v>
      </c>
      <c r="B22" s="461" t="s">
        <v>386</v>
      </c>
    </row>
    <row r="23" spans="1:2">
      <c r="A23" s="462">
        <v>15</v>
      </c>
      <c r="B23" s="463" t="s">
        <v>33</v>
      </c>
    </row>
    <row r="24" spans="1:2">
      <c r="A24" s="462">
        <v>15.1</v>
      </c>
      <c r="B24" s="464" t="s">
        <v>440</v>
      </c>
    </row>
    <row r="25" spans="1:2">
      <c r="A25" s="115"/>
      <c r="B25" s="19"/>
    </row>
    <row r="26" spans="1:2">
      <c r="A26" s="115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09375" defaultRowHeight="13.2"/>
  <cols>
    <col min="1" max="1" width="9.5546875" style="115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2" t="s">
        <v>35</v>
      </c>
      <c r="B1" s="3" t="str">
        <f>'Info '!C2</f>
        <v>JSC TBC Bank</v>
      </c>
    </row>
    <row r="2" spans="1:3" s="101" customFormat="1" ht="15.75" customHeight="1">
      <c r="A2" s="101" t="s">
        <v>36</v>
      </c>
      <c r="B2" s="483">
        <f>'1. key ratios '!B2</f>
        <v>44012</v>
      </c>
    </row>
    <row r="3" spans="1:3" s="101" customFormat="1" ht="15.75" customHeight="1"/>
    <row r="4" spans="1:3" ht="13.8" thickBot="1">
      <c r="A4" s="115" t="s">
        <v>254</v>
      </c>
      <c r="B4" s="181" t="s">
        <v>253</v>
      </c>
    </row>
    <row r="5" spans="1:3">
      <c r="A5" s="116" t="s">
        <v>11</v>
      </c>
      <c r="B5" s="117"/>
      <c r="C5" s="118" t="s">
        <v>78</v>
      </c>
    </row>
    <row r="6" spans="1:3">
      <c r="A6" s="119">
        <v>1</v>
      </c>
      <c r="B6" s="120" t="s">
        <v>252</v>
      </c>
      <c r="C6" s="121">
        <v>1877944217.19912</v>
      </c>
    </row>
    <row r="7" spans="1:3">
      <c r="A7" s="119">
        <v>2</v>
      </c>
      <c r="B7" s="122" t="s">
        <v>251</v>
      </c>
      <c r="C7" s="123">
        <v>21015907.600000001</v>
      </c>
    </row>
    <row r="8" spans="1:3">
      <c r="A8" s="119">
        <v>3</v>
      </c>
      <c r="B8" s="124" t="s">
        <v>250</v>
      </c>
      <c r="C8" s="123">
        <v>521190198.81999999</v>
      </c>
    </row>
    <row r="9" spans="1:3">
      <c r="A9" s="119">
        <v>4</v>
      </c>
      <c r="B9" s="124" t="s">
        <v>249</v>
      </c>
      <c r="C9" s="123">
        <v>2707.23</v>
      </c>
    </row>
    <row r="10" spans="1:3">
      <c r="A10" s="119">
        <v>5</v>
      </c>
      <c r="B10" s="124" t="s">
        <v>248</v>
      </c>
      <c r="C10" s="123">
        <v>-20550340.27</v>
      </c>
    </row>
    <row r="11" spans="1:3">
      <c r="A11" s="119">
        <v>6</v>
      </c>
      <c r="B11" s="125" t="s">
        <v>247</v>
      </c>
      <c r="C11" s="123">
        <v>1356285743.8191199</v>
      </c>
    </row>
    <row r="12" spans="1:3" s="86" customFormat="1">
      <c r="A12" s="119">
        <v>7</v>
      </c>
      <c r="B12" s="120" t="s">
        <v>246</v>
      </c>
      <c r="C12" s="126">
        <v>246938134.042</v>
      </c>
    </row>
    <row r="13" spans="1:3" s="86" customFormat="1">
      <c r="A13" s="119">
        <v>8</v>
      </c>
      <c r="B13" s="127" t="s">
        <v>245</v>
      </c>
      <c r="C13" s="128">
        <v>2707.23</v>
      </c>
    </row>
    <row r="14" spans="1:3" s="86" customFormat="1" ht="26.4">
      <c r="A14" s="119">
        <v>9</v>
      </c>
      <c r="B14" s="129" t="s">
        <v>244</v>
      </c>
      <c r="C14" s="128">
        <v>0</v>
      </c>
    </row>
    <row r="15" spans="1:3" s="86" customFormat="1">
      <c r="A15" s="119">
        <v>10</v>
      </c>
      <c r="B15" s="130" t="s">
        <v>243</v>
      </c>
      <c r="C15" s="128">
        <v>197225549.40000001</v>
      </c>
    </row>
    <row r="16" spans="1:3" s="86" customFormat="1">
      <c r="A16" s="119">
        <v>11</v>
      </c>
      <c r="B16" s="131" t="s">
        <v>242</v>
      </c>
      <c r="C16" s="128">
        <v>0</v>
      </c>
    </row>
    <row r="17" spans="1:3" s="86" customFormat="1">
      <c r="A17" s="119">
        <v>12</v>
      </c>
      <c r="B17" s="130" t="s">
        <v>241</v>
      </c>
      <c r="C17" s="128">
        <v>0</v>
      </c>
    </row>
    <row r="18" spans="1:3" s="86" customFormat="1">
      <c r="A18" s="119">
        <v>13</v>
      </c>
      <c r="B18" s="130" t="s">
        <v>240</v>
      </c>
      <c r="C18" s="128">
        <v>0</v>
      </c>
    </row>
    <row r="19" spans="1:3" s="86" customFormat="1">
      <c r="A19" s="119">
        <v>14</v>
      </c>
      <c r="B19" s="130" t="s">
        <v>239</v>
      </c>
      <c r="C19" s="128">
        <v>0</v>
      </c>
    </row>
    <row r="20" spans="1:3" s="86" customFormat="1">
      <c r="A20" s="119">
        <v>15</v>
      </c>
      <c r="B20" s="130" t="s">
        <v>238</v>
      </c>
      <c r="C20" s="128">
        <v>40793344.512000002</v>
      </c>
    </row>
    <row r="21" spans="1:3" s="86" customFormat="1" ht="26.4">
      <c r="A21" s="119">
        <v>16</v>
      </c>
      <c r="B21" s="129" t="s">
        <v>237</v>
      </c>
      <c r="C21" s="128">
        <v>0</v>
      </c>
    </row>
    <row r="22" spans="1:3" s="86" customFormat="1">
      <c r="A22" s="119">
        <v>17</v>
      </c>
      <c r="B22" s="132" t="s">
        <v>236</v>
      </c>
      <c r="C22" s="128">
        <v>8916532.9000000004</v>
      </c>
    </row>
    <row r="23" spans="1:3" s="86" customFormat="1">
      <c r="A23" s="119">
        <v>18</v>
      </c>
      <c r="B23" s="129" t="s">
        <v>235</v>
      </c>
      <c r="C23" s="128">
        <v>0</v>
      </c>
    </row>
    <row r="24" spans="1:3" s="86" customFormat="1" ht="26.4">
      <c r="A24" s="119">
        <v>19</v>
      </c>
      <c r="B24" s="129" t="s">
        <v>212</v>
      </c>
      <c r="C24" s="128">
        <v>0</v>
      </c>
    </row>
    <row r="25" spans="1:3" s="86" customFormat="1">
      <c r="A25" s="119">
        <v>20</v>
      </c>
      <c r="B25" s="133" t="s">
        <v>234</v>
      </c>
      <c r="C25" s="128">
        <v>0</v>
      </c>
    </row>
    <row r="26" spans="1:3" s="86" customFormat="1">
      <c r="A26" s="119">
        <v>21</v>
      </c>
      <c r="B26" s="133" t="s">
        <v>233</v>
      </c>
      <c r="C26" s="128">
        <v>0</v>
      </c>
    </row>
    <row r="27" spans="1:3" s="86" customFormat="1">
      <c r="A27" s="119">
        <v>22</v>
      </c>
      <c r="B27" s="133" t="s">
        <v>232</v>
      </c>
      <c r="C27" s="128">
        <v>0</v>
      </c>
    </row>
    <row r="28" spans="1:3" s="86" customFormat="1">
      <c r="A28" s="119">
        <v>23</v>
      </c>
      <c r="B28" s="134" t="s">
        <v>231</v>
      </c>
      <c r="C28" s="126">
        <v>1631006083.15712</v>
      </c>
    </row>
    <row r="29" spans="1:3" s="86" customFormat="1">
      <c r="A29" s="135"/>
      <c r="B29" s="136"/>
      <c r="C29" s="128"/>
    </row>
    <row r="30" spans="1:3" s="86" customFormat="1">
      <c r="A30" s="135">
        <v>24</v>
      </c>
      <c r="B30" s="134" t="s">
        <v>230</v>
      </c>
      <c r="C30" s="126">
        <v>437045600</v>
      </c>
    </row>
    <row r="31" spans="1:3" s="86" customFormat="1">
      <c r="A31" s="135">
        <v>25</v>
      </c>
      <c r="B31" s="124" t="s">
        <v>229</v>
      </c>
      <c r="C31" s="137">
        <v>437045600</v>
      </c>
    </row>
    <row r="32" spans="1:3" s="86" customFormat="1">
      <c r="A32" s="135">
        <v>26</v>
      </c>
      <c r="B32" s="138" t="s">
        <v>311</v>
      </c>
      <c r="C32" s="128">
        <v>0</v>
      </c>
    </row>
    <row r="33" spans="1:3" s="86" customFormat="1">
      <c r="A33" s="135">
        <v>27</v>
      </c>
      <c r="B33" s="138" t="s">
        <v>228</v>
      </c>
      <c r="C33" s="128">
        <v>437045600</v>
      </c>
    </row>
    <row r="34" spans="1:3" s="86" customFormat="1">
      <c r="A34" s="135">
        <v>28</v>
      </c>
      <c r="B34" s="124" t="s">
        <v>227</v>
      </c>
      <c r="C34" s="128">
        <v>0</v>
      </c>
    </row>
    <row r="35" spans="1:3" s="86" customFormat="1">
      <c r="A35" s="135">
        <v>29</v>
      </c>
      <c r="B35" s="134" t="s">
        <v>226</v>
      </c>
      <c r="C35" s="126">
        <v>0</v>
      </c>
    </row>
    <row r="36" spans="1:3" s="86" customFormat="1">
      <c r="A36" s="135">
        <v>30</v>
      </c>
      <c r="B36" s="129" t="s">
        <v>225</v>
      </c>
      <c r="C36" s="128">
        <v>0</v>
      </c>
    </row>
    <row r="37" spans="1:3" s="86" customFormat="1">
      <c r="A37" s="135">
        <v>31</v>
      </c>
      <c r="B37" s="130" t="s">
        <v>224</v>
      </c>
      <c r="C37" s="128">
        <v>0</v>
      </c>
    </row>
    <row r="38" spans="1:3" s="86" customFormat="1">
      <c r="A38" s="135">
        <v>32</v>
      </c>
      <c r="B38" s="129" t="s">
        <v>223</v>
      </c>
      <c r="C38" s="128">
        <v>0</v>
      </c>
    </row>
    <row r="39" spans="1:3" s="86" customFormat="1" ht="26.4">
      <c r="A39" s="135">
        <v>33</v>
      </c>
      <c r="B39" s="129" t="s">
        <v>212</v>
      </c>
      <c r="C39" s="128">
        <v>0</v>
      </c>
    </row>
    <row r="40" spans="1:3" s="86" customFormat="1">
      <c r="A40" s="135">
        <v>34</v>
      </c>
      <c r="B40" s="133" t="s">
        <v>222</v>
      </c>
      <c r="C40" s="128">
        <v>0</v>
      </c>
    </row>
    <row r="41" spans="1:3" s="86" customFormat="1">
      <c r="A41" s="135">
        <v>35</v>
      </c>
      <c r="B41" s="134" t="s">
        <v>221</v>
      </c>
      <c r="C41" s="126">
        <v>437045600</v>
      </c>
    </row>
    <row r="42" spans="1:3" s="86" customFormat="1">
      <c r="A42" s="135"/>
      <c r="B42" s="136"/>
      <c r="C42" s="128"/>
    </row>
    <row r="43" spans="1:3" s="86" customFormat="1">
      <c r="A43" s="135">
        <v>36</v>
      </c>
      <c r="B43" s="139" t="s">
        <v>220</v>
      </c>
      <c r="C43" s="126">
        <v>719084485.22893488</v>
      </c>
    </row>
    <row r="44" spans="1:3" s="86" customFormat="1">
      <c r="A44" s="135">
        <v>37</v>
      </c>
      <c r="B44" s="124" t="s">
        <v>219</v>
      </c>
      <c r="C44" s="128">
        <v>538570656</v>
      </c>
    </row>
    <row r="45" spans="1:3" s="86" customFormat="1">
      <c r="A45" s="135">
        <v>38</v>
      </c>
      <c r="B45" s="124" t="s">
        <v>218</v>
      </c>
      <c r="C45" s="128">
        <v>0</v>
      </c>
    </row>
    <row r="46" spans="1:3" s="86" customFormat="1">
      <c r="A46" s="135">
        <v>39</v>
      </c>
      <c r="B46" s="124" t="s">
        <v>217</v>
      </c>
      <c r="C46" s="128">
        <v>180513829.22893488</v>
      </c>
    </row>
    <row r="47" spans="1:3" s="86" customFormat="1">
      <c r="A47" s="135">
        <v>40</v>
      </c>
      <c r="B47" s="139" t="s">
        <v>216</v>
      </c>
      <c r="C47" s="126">
        <v>0</v>
      </c>
    </row>
    <row r="48" spans="1:3" s="86" customFormat="1">
      <c r="A48" s="135">
        <v>41</v>
      </c>
      <c r="B48" s="129" t="s">
        <v>215</v>
      </c>
      <c r="C48" s="128">
        <v>0</v>
      </c>
    </row>
    <row r="49" spans="1:3" s="86" customFormat="1">
      <c r="A49" s="135">
        <v>42</v>
      </c>
      <c r="B49" s="130" t="s">
        <v>214</v>
      </c>
      <c r="C49" s="128">
        <v>0</v>
      </c>
    </row>
    <row r="50" spans="1:3" s="86" customFormat="1">
      <c r="A50" s="135">
        <v>43</v>
      </c>
      <c r="B50" s="129" t="s">
        <v>213</v>
      </c>
      <c r="C50" s="128">
        <v>0</v>
      </c>
    </row>
    <row r="51" spans="1:3" s="86" customFormat="1" ht="26.4">
      <c r="A51" s="135">
        <v>44</v>
      </c>
      <c r="B51" s="129" t="s">
        <v>212</v>
      </c>
      <c r="C51" s="128">
        <v>0</v>
      </c>
    </row>
    <row r="52" spans="1:3" s="86" customFormat="1" ht="13.8" thickBot="1">
      <c r="A52" s="140">
        <v>45</v>
      </c>
      <c r="B52" s="141" t="s">
        <v>211</v>
      </c>
      <c r="C52" s="142">
        <v>719084485.22893488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tabSelected="1" workbookViewId="0">
      <selection activeCell="D19" sqref="D19"/>
    </sheetView>
  </sheetViews>
  <sheetFormatPr defaultColWidth="9.109375" defaultRowHeight="13.8"/>
  <cols>
    <col min="1" max="1" width="9.44140625" style="311" bestFit="1" customWidth="1"/>
    <col min="2" max="2" width="59" style="311" customWidth="1"/>
    <col min="3" max="3" width="16.6640625" style="311" bestFit="1" customWidth="1"/>
    <col min="4" max="4" width="15.6640625" style="311" bestFit="1" customWidth="1"/>
    <col min="5" max="16384" width="9.109375" style="311"/>
  </cols>
  <sheetData>
    <row r="1" spans="1:4">
      <c r="A1" s="375" t="s">
        <v>35</v>
      </c>
      <c r="B1" s="376" t="str">
        <f>'Info '!C2</f>
        <v>JSC TBC Bank</v>
      </c>
    </row>
    <row r="2" spans="1:4" s="278" customFormat="1" ht="15.75" customHeight="1">
      <c r="A2" s="278" t="s">
        <v>36</v>
      </c>
    </row>
    <row r="3" spans="1:4" s="278" customFormat="1" ht="15.75" customHeight="1"/>
    <row r="4" spans="1:4" ht="14.4" thickBot="1">
      <c r="A4" s="337" t="s">
        <v>412</v>
      </c>
      <c r="B4" s="384" t="s">
        <v>413</v>
      </c>
    </row>
    <row r="5" spans="1:4" s="385" customFormat="1" ht="12.75" customHeight="1">
      <c r="A5" s="457"/>
      <c r="B5" s="458" t="s">
        <v>416</v>
      </c>
      <c r="C5" s="377" t="s">
        <v>414</v>
      </c>
      <c r="D5" s="378" t="s">
        <v>415</v>
      </c>
    </row>
    <row r="6" spans="1:4" s="386" customFormat="1">
      <c r="A6" s="379">
        <v>1</v>
      </c>
      <c r="B6" s="453" t="s">
        <v>417</v>
      </c>
      <c r="C6" s="453"/>
      <c r="D6" s="380"/>
    </row>
    <row r="7" spans="1:4" s="386" customFormat="1">
      <c r="A7" s="381" t="s">
        <v>403</v>
      </c>
      <c r="B7" s="454" t="s">
        <v>418</v>
      </c>
      <c r="C7" s="446">
        <v>4.4999999999999998E-2</v>
      </c>
      <c r="D7" s="527">
        <v>731226357.7010119</v>
      </c>
    </row>
    <row r="8" spans="1:4" s="386" customFormat="1">
      <c r="A8" s="381" t="s">
        <v>404</v>
      </c>
      <c r="B8" s="454" t="s">
        <v>419</v>
      </c>
      <c r="C8" s="447">
        <v>0.06</v>
      </c>
      <c r="D8" s="527">
        <v>974968476.93468249</v>
      </c>
    </row>
    <row r="9" spans="1:4" s="386" customFormat="1">
      <c r="A9" s="381" t="s">
        <v>405</v>
      </c>
      <c r="B9" s="454" t="s">
        <v>420</v>
      </c>
      <c r="C9" s="447">
        <v>0.08</v>
      </c>
      <c r="D9" s="527">
        <v>1299957969.2462435</v>
      </c>
    </row>
    <row r="10" spans="1:4" s="386" customFormat="1">
      <c r="A10" s="379" t="s">
        <v>406</v>
      </c>
      <c r="B10" s="453" t="s">
        <v>421</v>
      </c>
      <c r="C10" s="448"/>
      <c r="D10" s="528"/>
    </row>
    <row r="11" spans="1:4" s="387" customFormat="1">
      <c r="A11" s="382" t="s">
        <v>407</v>
      </c>
      <c r="B11" s="445" t="s">
        <v>487</v>
      </c>
      <c r="C11" s="449">
        <v>0</v>
      </c>
      <c r="D11" s="527">
        <v>0</v>
      </c>
    </row>
    <row r="12" spans="1:4" s="387" customFormat="1">
      <c r="A12" s="382" t="s">
        <v>408</v>
      </c>
      <c r="B12" s="445" t="s">
        <v>422</v>
      </c>
      <c r="C12" s="449">
        <v>0</v>
      </c>
      <c r="D12" s="527">
        <v>0</v>
      </c>
    </row>
    <row r="13" spans="1:4" s="387" customFormat="1">
      <c r="A13" s="382" t="s">
        <v>409</v>
      </c>
      <c r="B13" s="445" t="s">
        <v>423</v>
      </c>
      <c r="C13" s="449">
        <v>1.4999999999999999E-2</v>
      </c>
      <c r="D13" s="527">
        <v>243742119.23367062</v>
      </c>
    </row>
    <row r="14" spans="1:4" s="387" customFormat="1">
      <c r="A14" s="379" t="s">
        <v>410</v>
      </c>
      <c r="B14" s="453" t="s">
        <v>484</v>
      </c>
      <c r="C14" s="450"/>
      <c r="D14" s="528"/>
    </row>
    <row r="15" spans="1:4" s="387" customFormat="1">
      <c r="A15" s="382">
        <v>3.1</v>
      </c>
      <c r="B15" s="445" t="s">
        <v>428</v>
      </c>
      <c r="C15" s="449">
        <v>9.2166799260487674E-3</v>
      </c>
      <c r="D15" s="527">
        <v>149766206.49823713</v>
      </c>
    </row>
    <row r="16" spans="1:4" s="387" customFormat="1">
      <c r="A16" s="382">
        <v>3.2</v>
      </c>
      <c r="B16" s="445" t="s">
        <v>429</v>
      </c>
      <c r="C16" s="449">
        <v>1.2317622566126184E-2</v>
      </c>
      <c r="D16" s="527">
        <v>200154895.21253869</v>
      </c>
    </row>
    <row r="17" spans="1:6" s="386" customFormat="1">
      <c r="A17" s="382">
        <v>3.3</v>
      </c>
      <c r="B17" s="445" t="s">
        <v>430</v>
      </c>
      <c r="C17" s="449">
        <v>3.7897414430172319E-2</v>
      </c>
      <c r="D17" s="527">
        <v>615813073.77912617</v>
      </c>
    </row>
    <row r="18" spans="1:6" s="385" customFormat="1" ht="12.75" customHeight="1">
      <c r="A18" s="455"/>
      <c r="B18" s="456" t="s">
        <v>483</v>
      </c>
      <c r="C18" s="451" t="s">
        <v>414</v>
      </c>
      <c r="D18" s="529" t="s">
        <v>415</v>
      </c>
    </row>
    <row r="19" spans="1:6" s="386" customFormat="1">
      <c r="A19" s="383">
        <v>4</v>
      </c>
      <c r="B19" s="445" t="s">
        <v>424</v>
      </c>
      <c r="C19" s="449">
        <v>6.9216679926048769E-2</v>
      </c>
      <c r="D19" s="527">
        <v>1124734683.4329197</v>
      </c>
    </row>
    <row r="20" spans="1:6" s="386" customFormat="1">
      <c r="A20" s="383">
        <v>5</v>
      </c>
      <c r="B20" s="445" t="s">
        <v>144</v>
      </c>
      <c r="C20" s="449">
        <v>8.7317622566126185E-2</v>
      </c>
      <c r="D20" s="527">
        <v>1418865491.380892</v>
      </c>
    </row>
    <row r="21" spans="1:6" s="386" customFormat="1" ht="14.4" thickBot="1">
      <c r="A21" s="388" t="s">
        <v>411</v>
      </c>
      <c r="B21" s="389" t="s">
        <v>425</v>
      </c>
      <c r="C21" s="452">
        <v>0.13289741443017233</v>
      </c>
      <c r="D21" s="530">
        <v>2159513162.2590404</v>
      </c>
    </row>
    <row r="22" spans="1:6">
      <c r="F22" s="337"/>
    </row>
    <row r="23" spans="1:6" ht="53.4">
      <c r="B23" s="336" t="s">
        <v>486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5" topLeftCell="B33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7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35</v>
      </c>
      <c r="B1" s="3" t="str">
        <f>'Info '!C2</f>
        <v>JSC TBC Bank</v>
      </c>
      <c r="E1" s="4"/>
      <c r="F1" s="4"/>
    </row>
    <row r="2" spans="1:6" s="101" customFormat="1" ht="15.75" customHeight="1">
      <c r="A2" s="2" t="s">
        <v>36</v>
      </c>
      <c r="B2" s="483">
        <f>'1. key ratios '!B2</f>
        <v>44012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91</v>
      </c>
      <c r="B4" s="269" t="s">
        <v>295</v>
      </c>
      <c r="D4" s="52" t="s">
        <v>78</v>
      </c>
    </row>
    <row r="5" spans="1:6" ht="26.4">
      <c r="A5" s="144" t="s">
        <v>11</v>
      </c>
      <c r="B5" s="300" t="s">
        <v>349</v>
      </c>
      <c r="C5" s="145" t="s">
        <v>97</v>
      </c>
      <c r="D5" s="146" t="s">
        <v>98</v>
      </c>
    </row>
    <row r="6" spans="1:6">
      <c r="A6" s="108">
        <v>1</v>
      </c>
      <c r="B6" s="147" t="s">
        <v>40</v>
      </c>
      <c r="C6" s="148">
        <v>633083626.30999994</v>
      </c>
      <c r="D6" s="149"/>
      <c r="E6" s="150"/>
    </row>
    <row r="7" spans="1:6">
      <c r="A7" s="108">
        <v>2</v>
      </c>
      <c r="B7" s="151" t="s">
        <v>41</v>
      </c>
      <c r="C7" s="152">
        <v>1814590566.76</v>
      </c>
      <c r="D7" s="153"/>
      <c r="E7" s="150"/>
    </row>
    <row r="8" spans="1:6">
      <c r="A8" s="108">
        <v>3</v>
      </c>
      <c r="B8" s="151" t="s">
        <v>42</v>
      </c>
      <c r="C8" s="152">
        <v>265832269.95999998</v>
      </c>
      <c r="D8" s="153"/>
      <c r="E8" s="150"/>
    </row>
    <row r="9" spans="1:6">
      <c r="A9" s="108">
        <v>4</v>
      </c>
      <c r="B9" s="151" t="s">
        <v>43</v>
      </c>
      <c r="C9" s="152">
        <v>0</v>
      </c>
      <c r="D9" s="153"/>
      <c r="E9" s="150"/>
    </row>
    <row r="10" spans="1:6">
      <c r="A10" s="108">
        <v>5</v>
      </c>
      <c r="B10" s="151" t="s">
        <v>44</v>
      </c>
      <c r="C10" s="152">
        <v>2390195797.52</v>
      </c>
      <c r="D10" s="153"/>
      <c r="E10" s="150"/>
    </row>
    <row r="11" spans="1:6" ht="14.4">
      <c r="A11" s="108">
        <v>6.1</v>
      </c>
      <c r="B11" s="270" t="s">
        <v>45</v>
      </c>
      <c r="C11" s="154">
        <v>13367245332.810001</v>
      </c>
      <c r="D11" s="155"/>
      <c r="E11" s="156"/>
    </row>
    <row r="12" spans="1:6" ht="14.4">
      <c r="A12" s="108">
        <v>6.2</v>
      </c>
      <c r="B12" s="271" t="s">
        <v>46</v>
      </c>
      <c r="C12" s="154">
        <v>-937265803.75999999</v>
      </c>
      <c r="D12" s="155"/>
      <c r="E12" s="156"/>
    </row>
    <row r="13" spans="1:6" ht="14.4">
      <c r="A13" s="108" t="s">
        <v>515</v>
      </c>
      <c r="B13" s="484" t="s">
        <v>517</v>
      </c>
      <c r="C13" s="154">
        <v>-378093595.75</v>
      </c>
      <c r="D13" s="155"/>
      <c r="E13" s="156"/>
    </row>
    <row r="14" spans="1:6" ht="14.4">
      <c r="A14" s="108" t="s">
        <v>516</v>
      </c>
      <c r="B14" s="484" t="s">
        <v>518</v>
      </c>
      <c r="C14" s="154">
        <v>-338850607.06218809</v>
      </c>
      <c r="D14" s="155"/>
      <c r="E14" s="156"/>
    </row>
    <row r="15" spans="1:6">
      <c r="A15" s="108">
        <v>6</v>
      </c>
      <c r="B15" s="151" t="s">
        <v>47</v>
      </c>
      <c r="C15" s="157">
        <v>12429979529.050001</v>
      </c>
      <c r="D15" s="155"/>
      <c r="E15" s="150"/>
    </row>
    <row r="16" spans="1:6">
      <c r="A16" s="108">
        <v>7</v>
      </c>
      <c r="B16" s="151" t="s">
        <v>48</v>
      </c>
      <c r="C16" s="152">
        <v>351670314.66000003</v>
      </c>
      <c r="D16" s="153"/>
      <c r="E16" s="150"/>
    </row>
    <row r="17" spans="1:5">
      <c r="A17" s="108">
        <v>8</v>
      </c>
      <c r="B17" s="298" t="s">
        <v>207</v>
      </c>
      <c r="C17" s="152">
        <v>76800695.999999985</v>
      </c>
      <c r="D17" s="153"/>
      <c r="E17" s="150"/>
    </row>
    <row r="18" spans="1:5">
      <c r="A18" s="108">
        <v>9</v>
      </c>
      <c r="B18" s="151" t="s">
        <v>49</v>
      </c>
      <c r="C18" s="152">
        <v>26922915.689999998</v>
      </c>
      <c r="D18" s="153"/>
      <c r="E18" s="150"/>
    </row>
    <row r="19" spans="1:5">
      <c r="A19" s="108">
        <v>9.1</v>
      </c>
      <c r="B19" s="158" t="s">
        <v>93</v>
      </c>
      <c r="C19" s="154">
        <v>8916532.9000000004</v>
      </c>
      <c r="D19" s="159" t="s">
        <v>522</v>
      </c>
      <c r="E19" s="150"/>
    </row>
    <row r="20" spans="1:5">
      <c r="A20" s="108">
        <v>9.1999999999999993</v>
      </c>
      <c r="B20" s="158" t="s">
        <v>94</v>
      </c>
      <c r="C20" s="154">
        <v>17525800.109999999</v>
      </c>
      <c r="D20" s="153"/>
      <c r="E20" s="150"/>
    </row>
    <row r="21" spans="1:5">
      <c r="A21" s="108">
        <v>9.3000000000000007</v>
      </c>
      <c r="B21" s="272" t="s">
        <v>277</v>
      </c>
      <c r="C21" s="154">
        <v>3000</v>
      </c>
      <c r="D21" s="153"/>
      <c r="E21" s="150"/>
    </row>
    <row r="22" spans="1:5">
      <c r="A22" s="108">
        <v>10</v>
      </c>
      <c r="B22" s="151" t="s">
        <v>50</v>
      </c>
      <c r="C22" s="152">
        <v>595684185.99000001</v>
      </c>
      <c r="D22" s="153"/>
      <c r="E22" s="150"/>
    </row>
    <row r="23" spans="1:5">
      <c r="A23" s="108">
        <v>10.1</v>
      </c>
      <c r="B23" s="158" t="s">
        <v>95</v>
      </c>
      <c r="C23" s="152">
        <v>197225549.40000001</v>
      </c>
      <c r="D23" s="159" t="s">
        <v>522</v>
      </c>
      <c r="E23" s="150"/>
    </row>
    <row r="24" spans="1:5">
      <c r="A24" s="108">
        <v>11</v>
      </c>
      <c r="B24" s="160" t="s">
        <v>51</v>
      </c>
      <c r="C24" s="161">
        <v>403250542.79999995</v>
      </c>
      <c r="D24" s="162"/>
      <c r="E24" s="150"/>
    </row>
    <row r="25" spans="1:5">
      <c r="A25" s="108">
        <v>11.1</v>
      </c>
      <c r="B25" s="158" t="s">
        <v>523</v>
      </c>
      <c r="C25" s="152">
        <v>40793344.512000002</v>
      </c>
      <c r="D25" s="159" t="s">
        <v>522</v>
      </c>
      <c r="E25" s="150"/>
    </row>
    <row r="26" spans="1:5">
      <c r="A26" s="108">
        <v>12</v>
      </c>
      <c r="B26" s="163" t="s">
        <v>52</v>
      </c>
      <c r="C26" s="164">
        <v>18988010444.739998</v>
      </c>
      <c r="D26" s="165"/>
      <c r="E26" s="166"/>
    </row>
    <row r="27" spans="1:5">
      <c r="A27" s="108">
        <v>13</v>
      </c>
      <c r="B27" s="151" t="s">
        <v>54</v>
      </c>
      <c r="C27" s="167">
        <v>253062335.97</v>
      </c>
      <c r="D27" s="168"/>
      <c r="E27" s="150"/>
    </row>
    <row r="28" spans="1:5">
      <c r="A28" s="108">
        <v>14</v>
      </c>
      <c r="B28" s="151" t="s">
        <v>55</v>
      </c>
      <c r="C28" s="152">
        <v>3355289687.3200002</v>
      </c>
      <c r="D28" s="153"/>
      <c r="E28" s="150"/>
    </row>
    <row r="29" spans="1:5">
      <c r="A29" s="108">
        <v>15</v>
      </c>
      <c r="B29" s="151" t="s">
        <v>56</v>
      </c>
      <c r="C29" s="152">
        <v>3238085972.3899999</v>
      </c>
      <c r="D29" s="153"/>
      <c r="E29" s="150"/>
    </row>
    <row r="30" spans="1:5">
      <c r="A30" s="108">
        <v>16</v>
      </c>
      <c r="B30" s="151" t="s">
        <v>57</v>
      </c>
      <c r="C30" s="152">
        <v>4039785550.0700002</v>
      </c>
      <c r="D30" s="153"/>
      <c r="E30" s="150"/>
    </row>
    <row r="31" spans="1:5">
      <c r="A31" s="108">
        <v>17</v>
      </c>
      <c r="B31" s="151" t="s">
        <v>58</v>
      </c>
      <c r="C31" s="152">
        <v>908805613.67999995</v>
      </c>
      <c r="D31" s="153"/>
      <c r="E31" s="150"/>
    </row>
    <row r="32" spans="1:5">
      <c r="A32" s="108">
        <v>17.100000000000001</v>
      </c>
      <c r="B32" s="158" t="s">
        <v>524</v>
      </c>
      <c r="C32" s="152">
        <v>437045600</v>
      </c>
      <c r="D32" s="159" t="s">
        <v>522</v>
      </c>
      <c r="E32" s="150"/>
    </row>
    <row r="33" spans="1:5">
      <c r="A33" s="108">
        <v>18</v>
      </c>
      <c r="B33" s="151" t="s">
        <v>59</v>
      </c>
      <c r="C33" s="152">
        <v>3893345901.04</v>
      </c>
      <c r="D33" s="153"/>
      <c r="E33" s="150"/>
    </row>
    <row r="34" spans="1:5">
      <c r="A34" s="108">
        <v>19</v>
      </c>
      <c r="B34" s="151" t="s">
        <v>60</v>
      </c>
      <c r="C34" s="152">
        <v>84964334.109999999</v>
      </c>
      <c r="D34" s="153"/>
      <c r="E34" s="150"/>
    </row>
    <row r="35" spans="1:5">
      <c r="A35" s="108">
        <v>20</v>
      </c>
      <c r="B35" s="151" t="s">
        <v>61</v>
      </c>
      <c r="C35" s="152">
        <v>300699503.83000004</v>
      </c>
      <c r="D35" s="153"/>
      <c r="E35" s="150"/>
    </row>
    <row r="36" spans="1:5">
      <c r="A36" s="108">
        <v>20.100000000000001</v>
      </c>
      <c r="B36" s="169" t="s">
        <v>519</v>
      </c>
      <c r="C36" s="161">
        <v>0</v>
      </c>
      <c r="D36" s="162"/>
      <c r="E36" s="150"/>
    </row>
    <row r="37" spans="1:5">
      <c r="A37" s="108">
        <v>21</v>
      </c>
      <c r="B37" s="160" t="s">
        <v>62</v>
      </c>
      <c r="C37" s="161">
        <v>1030401370</v>
      </c>
      <c r="D37" s="162"/>
      <c r="E37" s="150"/>
    </row>
    <row r="38" spans="1:5">
      <c r="A38" s="108">
        <v>21.1</v>
      </c>
      <c r="B38" s="169" t="s">
        <v>96</v>
      </c>
      <c r="C38" s="170">
        <v>538570656</v>
      </c>
      <c r="D38" s="159" t="s">
        <v>522</v>
      </c>
      <c r="E38" s="150"/>
    </row>
    <row r="39" spans="1:5">
      <c r="A39" s="108">
        <v>22</v>
      </c>
      <c r="B39" s="163" t="s">
        <v>63</v>
      </c>
      <c r="C39" s="164">
        <v>17104440268.41</v>
      </c>
      <c r="D39" s="165"/>
      <c r="E39" s="166"/>
    </row>
    <row r="40" spans="1:5">
      <c r="A40" s="108">
        <v>23</v>
      </c>
      <c r="B40" s="160" t="s">
        <v>65</v>
      </c>
      <c r="C40" s="152">
        <v>21015907.600000001</v>
      </c>
      <c r="D40" s="153"/>
      <c r="E40" s="150"/>
    </row>
    <row r="41" spans="1:5">
      <c r="A41" s="108">
        <v>24</v>
      </c>
      <c r="B41" s="160" t="s">
        <v>66</v>
      </c>
      <c r="C41" s="152">
        <v>0</v>
      </c>
      <c r="D41" s="153"/>
      <c r="E41" s="150"/>
    </row>
    <row r="42" spans="1:5">
      <c r="A42" s="108">
        <v>25</v>
      </c>
      <c r="B42" s="160" t="s">
        <v>67</v>
      </c>
      <c r="C42" s="152">
        <v>0</v>
      </c>
      <c r="D42" s="153"/>
      <c r="E42" s="150"/>
    </row>
    <row r="43" spans="1:5">
      <c r="A43" s="108">
        <v>26</v>
      </c>
      <c r="B43" s="160" t="s">
        <v>68</v>
      </c>
      <c r="C43" s="152">
        <v>500639858.55000001</v>
      </c>
      <c r="D43" s="153"/>
      <c r="E43" s="150"/>
    </row>
    <row r="44" spans="1:5">
      <c r="A44" s="108">
        <v>27</v>
      </c>
      <c r="B44" s="160" t="s">
        <v>69</v>
      </c>
      <c r="C44" s="152">
        <v>0</v>
      </c>
      <c r="D44" s="153"/>
      <c r="E44" s="150"/>
    </row>
    <row r="45" spans="1:5">
      <c r="A45" s="108">
        <v>28</v>
      </c>
      <c r="B45" s="160" t="s">
        <v>70</v>
      </c>
      <c r="C45" s="152">
        <v>1361911703.3099999</v>
      </c>
      <c r="D45" s="153"/>
      <c r="E45" s="150"/>
    </row>
    <row r="46" spans="1:5">
      <c r="A46" s="108">
        <v>29</v>
      </c>
      <c r="B46" s="160" t="s">
        <v>71</v>
      </c>
      <c r="C46" s="152">
        <v>2707.2300000041723</v>
      </c>
      <c r="D46" s="153"/>
      <c r="E46" s="150"/>
    </row>
    <row r="47" spans="1:5" ht="14.4" thickBot="1">
      <c r="A47" s="171">
        <v>30</v>
      </c>
      <c r="B47" s="172" t="s">
        <v>275</v>
      </c>
      <c r="C47" s="173">
        <v>1883570176.6899998</v>
      </c>
      <c r="D47" s="174"/>
      <c r="E47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50" bestFit="1" customWidth="1"/>
    <col min="17" max="17" width="14.6640625" style="50" customWidth="1"/>
    <col min="18" max="18" width="13" style="50" bestFit="1" customWidth="1"/>
    <col min="19" max="19" width="34.88671875" style="50" customWidth="1"/>
    <col min="20" max="16384" width="9.109375" style="50"/>
  </cols>
  <sheetData>
    <row r="1" spans="1:19">
      <c r="A1" s="2" t="s">
        <v>35</v>
      </c>
      <c r="B1" s="4" t="str">
        <f>'Info '!C2</f>
        <v>JSC TBC Bank</v>
      </c>
    </row>
    <row r="2" spans="1:19">
      <c r="A2" s="2" t="s">
        <v>36</v>
      </c>
      <c r="B2" s="480">
        <f>'1. key ratios '!B2</f>
        <v>44012</v>
      </c>
    </row>
    <row r="4" spans="1:19" ht="27" thickBot="1">
      <c r="A4" s="4" t="s">
        <v>257</v>
      </c>
      <c r="B4" s="322" t="s">
        <v>384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10</v>
      </c>
      <c r="I5" s="305" t="s">
        <v>13</v>
      </c>
      <c r="J5" s="305" t="s">
        <v>14</v>
      </c>
      <c r="K5" s="305" t="s">
        <v>15</v>
      </c>
      <c r="L5" s="305" t="s">
        <v>16</v>
      </c>
      <c r="M5" s="305" t="s">
        <v>17</v>
      </c>
      <c r="N5" s="305" t="s">
        <v>18</v>
      </c>
      <c r="O5" s="305" t="s">
        <v>367</v>
      </c>
      <c r="P5" s="305" t="s">
        <v>368</v>
      </c>
      <c r="Q5" s="305" t="s">
        <v>369</v>
      </c>
      <c r="R5" s="306" t="s">
        <v>370</v>
      </c>
      <c r="S5" s="307" t="s">
        <v>371</v>
      </c>
    </row>
    <row r="6" spans="1:19" s="308" customFormat="1" ht="99" customHeight="1">
      <c r="A6" s="309"/>
      <c r="B6" s="557" t="s">
        <v>372</v>
      </c>
      <c r="C6" s="553">
        <v>0</v>
      </c>
      <c r="D6" s="554"/>
      <c r="E6" s="553">
        <v>0.2</v>
      </c>
      <c r="F6" s="554"/>
      <c r="G6" s="553">
        <v>0.35</v>
      </c>
      <c r="H6" s="554"/>
      <c r="I6" s="553">
        <v>0.5</v>
      </c>
      <c r="J6" s="554"/>
      <c r="K6" s="553">
        <v>0.75</v>
      </c>
      <c r="L6" s="554"/>
      <c r="M6" s="553">
        <v>1</v>
      </c>
      <c r="N6" s="554"/>
      <c r="O6" s="553">
        <v>1.5</v>
      </c>
      <c r="P6" s="554"/>
      <c r="Q6" s="553">
        <v>2.5</v>
      </c>
      <c r="R6" s="554"/>
      <c r="S6" s="555" t="s">
        <v>256</v>
      </c>
    </row>
    <row r="7" spans="1:19" s="308" customFormat="1" ht="30.75" customHeight="1">
      <c r="A7" s="309"/>
      <c r="B7" s="558"/>
      <c r="C7" s="299" t="s">
        <v>259</v>
      </c>
      <c r="D7" s="299" t="s">
        <v>258</v>
      </c>
      <c r="E7" s="299" t="s">
        <v>259</v>
      </c>
      <c r="F7" s="299" t="s">
        <v>258</v>
      </c>
      <c r="G7" s="299" t="s">
        <v>259</v>
      </c>
      <c r="H7" s="299" t="s">
        <v>258</v>
      </c>
      <c r="I7" s="299" t="s">
        <v>259</v>
      </c>
      <c r="J7" s="299" t="s">
        <v>258</v>
      </c>
      <c r="K7" s="299" t="s">
        <v>259</v>
      </c>
      <c r="L7" s="299" t="s">
        <v>258</v>
      </c>
      <c r="M7" s="299" t="s">
        <v>259</v>
      </c>
      <c r="N7" s="299" t="s">
        <v>258</v>
      </c>
      <c r="O7" s="299" t="s">
        <v>259</v>
      </c>
      <c r="P7" s="299" t="s">
        <v>258</v>
      </c>
      <c r="Q7" s="299" t="s">
        <v>259</v>
      </c>
      <c r="R7" s="299" t="s">
        <v>258</v>
      </c>
      <c r="S7" s="556"/>
    </row>
    <row r="8" spans="1:19" s="177" customFormat="1">
      <c r="A8" s="175">
        <v>1</v>
      </c>
      <c r="B8" s="1" t="s">
        <v>100</v>
      </c>
      <c r="C8" s="176">
        <v>1829006382.0099995</v>
      </c>
      <c r="D8" s="176">
        <v>0</v>
      </c>
      <c r="E8" s="176">
        <v>3256843.2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1799544060.5128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323">
        <v>1800195429.1528001</v>
      </c>
    </row>
    <row r="9" spans="1:19" s="177" customFormat="1">
      <c r="A9" s="175">
        <v>2</v>
      </c>
      <c r="B9" s="1" t="s">
        <v>101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323">
        <v>0</v>
      </c>
    </row>
    <row r="10" spans="1:19" s="177" customFormat="1">
      <c r="A10" s="175">
        <v>3</v>
      </c>
      <c r="B10" s="1" t="s">
        <v>278</v>
      </c>
      <c r="C10" s="176">
        <v>103985217.7515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6250</v>
      </c>
      <c r="O10" s="176">
        <v>0</v>
      </c>
      <c r="P10" s="176">
        <v>0</v>
      </c>
      <c r="Q10" s="176">
        <v>0</v>
      </c>
      <c r="R10" s="176">
        <v>0</v>
      </c>
      <c r="S10" s="323">
        <v>6250</v>
      </c>
    </row>
    <row r="11" spans="1:19" s="177" customFormat="1">
      <c r="A11" s="175">
        <v>4</v>
      </c>
      <c r="B11" s="1" t="s">
        <v>102</v>
      </c>
      <c r="C11" s="176">
        <v>233564511.59730011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120275591.1522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323">
        <v>60137795.576099999</v>
      </c>
    </row>
    <row r="12" spans="1:19" s="177" customFormat="1">
      <c r="A12" s="175">
        <v>5</v>
      </c>
      <c r="B12" s="1" t="s">
        <v>103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323">
        <v>0</v>
      </c>
    </row>
    <row r="13" spans="1:19" s="177" customFormat="1">
      <c r="A13" s="175">
        <v>6</v>
      </c>
      <c r="B13" s="1" t="s">
        <v>104</v>
      </c>
      <c r="C13" s="176">
        <v>0</v>
      </c>
      <c r="D13" s="176">
        <v>0</v>
      </c>
      <c r="E13" s="176">
        <v>233166108.43639982</v>
      </c>
      <c r="F13" s="176">
        <v>3672478.7039999999</v>
      </c>
      <c r="G13" s="176">
        <v>0</v>
      </c>
      <c r="H13" s="176">
        <v>0</v>
      </c>
      <c r="I13" s="176">
        <v>27717494.078299996</v>
      </c>
      <c r="J13" s="176">
        <v>64245760.483800001</v>
      </c>
      <c r="K13" s="176">
        <v>0</v>
      </c>
      <c r="L13" s="176">
        <v>0</v>
      </c>
      <c r="M13" s="176">
        <v>8691383.0384999998</v>
      </c>
      <c r="N13" s="176">
        <v>20883429.653900001</v>
      </c>
      <c r="O13" s="176">
        <v>0</v>
      </c>
      <c r="P13" s="176">
        <v>0</v>
      </c>
      <c r="Q13" s="176">
        <v>0</v>
      </c>
      <c r="R13" s="176">
        <v>0</v>
      </c>
      <c r="S13" s="323">
        <v>122924157.40152997</v>
      </c>
    </row>
    <row r="14" spans="1:19" s="177" customFormat="1">
      <c r="A14" s="175">
        <v>7</v>
      </c>
      <c r="B14" s="1" t="s">
        <v>105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5090002426.3383989</v>
      </c>
      <c r="N14" s="176">
        <v>1199199411.8528001</v>
      </c>
      <c r="O14" s="176">
        <v>0</v>
      </c>
      <c r="P14" s="176">
        <v>0</v>
      </c>
      <c r="Q14" s="176">
        <v>0</v>
      </c>
      <c r="R14" s="176">
        <v>0</v>
      </c>
      <c r="S14" s="323">
        <v>6289201838.1911993</v>
      </c>
    </row>
    <row r="15" spans="1:19" s="177" customFormat="1">
      <c r="A15" s="175">
        <v>8</v>
      </c>
      <c r="B15" s="1" t="s">
        <v>106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3358021715.183197</v>
      </c>
      <c r="L15" s="176">
        <v>96051132.930899978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323">
        <v>2590554636.0855727</v>
      </c>
    </row>
    <row r="16" spans="1:19" s="177" customFormat="1">
      <c r="A16" s="175">
        <v>9</v>
      </c>
      <c r="B16" s="1" t="s">
        <v>107</v>
      </c>
      <c r="C16" s="176">
        <v>0</v>
      </c>
      <c r="D16" s="176">
        <v>0</v>
      </c>
      <c r="E16" s="176">
        <v>0</v>
      </c>
      <c r="F16" s="176">
        <v>0</v>
      </c>
      <c r="G16" s="176">
        <v>2708194000.5838981</v>
      </c>
      <c r="H16" s="176">
        <v>16470419.814100005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323">
        <v>953632547.13929915</v>
      </c>
    </row>
    <row r="17" spans="1:19" s="177" customFormat="1">
      <c r="A17" s="175">
        <v>10</v>
      </c>
      <c r="B17" s="1" t="s">
        <v>108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22653793.441499993</v>
      </c>
      <c r="J17" s="176">
        <v>0</v>
      </c>
      <c r="K17" s="176">
        <v>0</v>
      </c>
      <c r="L17" s="176">
        <v>0</v>
      </c>
      <c r="M17" s="176">
        <v>42845977.337099984</v>
      </c>
      <c r="N17" s="176">
        <v>1009403.4794</v>
      </c>
      <c r="O17" s="176">
        <v>25464644.444500003</v>
      </c>
      <c r="P17" s="176">
        <v>25025.376600000003</v>
      </c>
      <c r="Q17" s="176">
        <v>0</v>
      </c>
      <c r="R17" s="176">
        <v>0</v>
      </c>
      <c r="S17" s="323">
        <v>93416782.268899992</v>
      </c>
    </row>
    <row r="18" spans="1:19" s="177" customFormat="1">
      <c r="A18" s="175">
        <v>11</v>
      </c>
      <c r="B18" s="1" t="s">
        <v>109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431965818.93780011</v>
      </c>
      <c r="N18" s="176">
        <v>0</v>
      </c>
      <c r="O18" s="176">
        <v>475443954.3136</v>
      </c>
      <c r="P18" s="176">
        <v>0</v>
      </c>
      <c r="Q18" s="176">
        <v>26430364.200000003</v>
      </c>
      <c r="R18" s="176">
        <v>0</v>
      </c>
      <c r="S18" s="323">
        <v>1211207660.9082</v>
      </c>
    </row>
    <row r="19" spans="1:19" s="177" customFormat="1">
      <c r="A19" s="175">
        <v>12</v>
      </c>
      <c r="B19" s="1" t="s">
        <v>110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323">
        <v>0</v>
      </c>
    </row>
    <row r="20" spans="1:19" s="177" customFormat="1">
      <c r="A20" s="175">
        <v>13</v>
      </c>
      <c r="B20" s="1" t="s">
        <v>255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323">
        <v>0</v>
      </c>
    </row>
    <row r="21" spans="1:19" s="177" customFormat="1">
      <c r="A21" s="175">
        <v>14</v>
      </c>
      <c r="B21" s="1" t="s">
        <v>112</v>
      </c>
      <c r="C21" s="176">
        <v>633083626.30999982</v>
      </c>
      <c r="D21" s="176">
        <v>0</v>
      </c>
      <c r="E21" s="176">
        <v>32832690.099999994</v>
      </c>
      <c r="F21" s="176">
        <v>0</v>
      </c>
      <c r="G21" s="176">
        <v>0</v>
      </c>
      <c r="H21" s="176">
        <v>0</v>
      </c>
      <c r="I21" s="176">
        <v>1446109</v>
      </c>
      <c r="J21" s="176">
        <v>0</v>
      </c>
      <c r="K21" s="176">
        <v>0</v>
      </c>
      <c r="L21" s="176">
        <v>0</v>
      </c>
      <c r="M21" s="176">
        <v>2103686663.981492</v>
      </c>
      <c r="N21" s="176">
        <v>29076199.601903912</v>
      </c>
      <c r="O21" s="176">
        <v>0</v>
      </c>
      <c r="P21" s="176">
        <v>0</v>
      </c>
      <c r="Q21" s="176">
        <v>17525800.109999999</v>
      </c>
      <c r="R21" s="176">
        <v>0</v>
      </c>
      <c r="S21" s="323">
        <v>2183866956.378396</v>
      </c>
    </row>
    <row r="22" spans="1:19" ht="13.8" thickBot="1">
      <c r="A22" s="178"/>
      <c r="B22" s="179" t="s">
        <v>113</v>
      </c>
      <c r="C22" s="180">
        <v>2799639737.6687994</v>
      </c>
      <c r="D22" s="180">
        <v>0</v>
      </c>
      <c r="E22" s="180">
        <v>269255641.73639977</v>
      </c>
      <c r="F22" s="180">
        <v>3672478.7039999999</v>
      </c>
      <c r="G22" s="180">
        <v>2708194000.5838981</v>
      </c>
      <c r="H22" s="180">
        <v>16470419.814100005</v>
      </c>
      <c r="I22" s="180">
        <v>172092987.67199999</v>
      </c>
      <c r="J22" s="180">
        <v>64245760.483800001</v>
      </c>
      <c r="K22" s="180">
        <v>3358021715.183197</v>
      </c>
      <c r="L22" s="180">
        <v>96051132.930899978</v>
      </c>
      <c r="M22" s="180">
        <v>9476736330.1460915</v>
      </c>
      <c r="N22" s="180">
        <v>1250174694.5880039</v>
      </c>
      <c r="O22" s="180">
        <v>500908598.75810003</v>
      </c>
      <c r="P22" s="180">
        <v>25025.376600000003</v>
      </c>
      <c r="Q22" s="180">
        <v>43956164.310000002</v>
      </c>
      <c r="R22" s="180">
        <v>0</v>
      </c>
      <c r="S22" s="324">
        <v>15305144053.101997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4" sqref="B24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50"/>
  </cols>
  <sheetData>
    <row r="1" spans="1:22">
      <c r="A1" s="2" t="s">
        <v>35</v>
      </c>
      <c r="B1" s="4" t="str">
        <f>'Info '!C2</f>
        <v>JSC TBC Bank</v>
      </c>
    </row>
    <row r="2" spans="1:22">
      <c r="A2" s="2" t="s">
        <v>36</v>
      </c>
      <c r="B2" s="480">
        <f>'1. key ratios '!B2</f>
        <v>44012</v>
      </c>
    </row>
    <row r="4" spans="1:22" ht="13.8" thickBot="1">
      <c r="A4" s="4" t="s">
        <v>375</v>
      </c>
      <c r="B4" s="181" t="s">
        <v>99</v>
      </c>
      <c r="V4" s="52" t="s">
        <v>78</v>
      </c>
    </row>
    <row r="5" spans="1:22" ht="12.75" customHeight="1">
      <c r="A5" s="182"/>
      <c r="B5" s="183"/>
      <c r="C5" s="559" t="s">
        <v>286</v>
      </c>
      <c r="D5" s="560"/>
      <c r="E5" s="560"/>
      <c r="F5" s="560"/>
      <c r="G5" s="560"/>
      <c r="H5" s="560"/>
      <c r="I5" s="560"/>
      <c r="J5" s="560"/>
      <c r="K5" s="560"/>
      <c r="L5" s="561"/>
      <c r="M5" s="562" t="s">
        <v>287</v>
      </c>
      <c r="N5" s="563"/>
      <c r="O5" s="563"/>
      <c r="P5" s="563"/>
      <c r="Q5" s="563"/>
      <c r="R5" s="563"/>
      <c r="S5" s="564"/>
      <c r="T5" s="567" t="s">
        <v>373</v>
      </c>
      <c r="U5" s="567" t="s">
        <v>374</v>
      </c>
      <c r="V5" s="565" t="s">
        <v>125</v>
      </c>
    </row>
    <row r="6" spans="1:22" s="114" customFormat="1" ht="105.6">
      <c r="A6" s="111"/>
      <c r="B6" s="184"/>
      <c r="C6" s="185" t="s">
        <v>114</v>
      </c>
      <c r="D6" s="275" t="s">
        <v>115</v>
      </c>
      <c r="E6" s="212" t="s">
        <v>289</v>
      </c>
      <c r="F6" s="212" t="s">
        <v>290</v>
      </c>
      <c r="G6" s="275" t="s">
        <v>293</v>
      </c>
      <c r="H6" s="275" t="s">
        <v>288</v>
      </c>
      <c r="I6" s="275" t="s">
        <v>116</v>
      </c>
      <c r="J6" s="275" t="s">
        <v>117</v>
      </c>
      <c r="K6" s="186" t="s">
        <v>118</v>
      </c>
      <c r="L6" s="187" t="s">
        <v>119</v>
      </c>
      <c r="M6" s="185" t="s">
        <v>291</v>
      </c>
      <c r="N6" s="186" t="s">
        <v>120</v>
      </c>
      <c r="O6" s="186" t="s">
        <v>121</v>
      </c>
      <c r="P6" s="186" t="s">
        <v>122</v>
      </c>
      <c r="Q6" s="186" t="s">
        <v>123</v>
      </c>
      <c r="R6" s="186" t="s">
        <v>124</v>
      </c>
      <c r="S6" s="301" t="s">
        <v>292</v>
      </c>
      <c r="T6" s="568"/>
      <c r="U6" s="568"/>
      <c r="V6" s="566"/>
    </row>
    <row r="7" spans="1:22" s="177" customFormat="1">
      <c r="A7" s="188">
        <v>1</v>
      </c>
      <c r="B7" s="1" t="s">
        <v>100</v>
      </c>
      <c r="C7" s="189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90">
        <v>0</v>
      </c>
      <c r="M7" s="189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90">
        <v>0</v>
      </c>
      <c r="T7" s="310">
        <v>0</v>
      </c>
      <c r="U7" s="310">
        <v>0</v>
      </c>
      <c r="V7" s="191">
        <v>0</v>
      </c>
    </row>
    <row r="8" spans="1:22" s="177" customFormat="1">
      <c r="A8" s="188">
        <v>2</v>
      </c>
      <c r="B8" s="1" t="s">
        <v>101</v>
      </c>
      <c r="C8" s="189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90">
        <v>0</v>
      </c>
      <c r="M8" s="189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90">
        <v>0</v>
      </c>
      <c r="T8" s="310">
        <v>0</v>
      </c>
      <c r="U8" s="310">
        <v>0</v>
      </c>
      <c r="V8" s="191">
        <v>0</v>
      </c>
    </row>
    <row r="9" spans="1:22" s="177" customFormat="1">
      <c r="A9" s="188">
        <v>3</v>
      </c>
      <c r="B9" s="1" t="s">
        <v>279</v>
      </c>
      <c r="C9" s="189">
        <v>0</v>
      </c>
      <c r="D9" s="176">
        <v>6250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90">
        <v>0</v>
      </c>
      <c r="M9" s="189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90">
        <v>0</v>
      </c>
      <c r="T9" s="310">
        <v>0</v>
      </c>
      <c r="U9" s="310">
        <v>6250</v>
      </c>
      <c r="V9" s="191">
        <v>6250</v>
      </c>
    </row>
    <row r="10" spans="1:22" s="177" customFormat="1">
      <c r="A10" s="188">
        <v>4</v>
      </c>
      <c r="B10" s="1" t="s">
        <v>102</v>
      </c>
      <c r="C10" s="189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90">
        <v>0</v>
      </c>
      <c r="M10" s="189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90">
        <v>0</v>
      </c>
      <c r="T10" s="310">
        <v>0</v>
      </c>
      <c r="U10" s="310">
        <v>0</v>
      </c>
      <c r="V10" s="191">
        <v>0</v>
      </c>
    </row>
    <row r="11" spans="1:22" s="177" customFormat="1">
      <c r="A11" s="188">
        <v>5</v>
      </c>
      <c r="B11" s="1" t="s">
        <v>103</v>
      </c>
      <c r="C11" s="189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90">
        <v>0</v>
      </c>
      <c r="M11" s="189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90">
        <v>0</v>
      </c>
      <c r="T11" s="310">
        <v>0</v>
      </c>
      <c r="U11" s="310">
        <v>0</v>
      </c>
      <c r="V11" s="191">
        <v>0</v>
      </c>
    </row>
    <row r="12" spans="1:22" s="177" customFormat="1">
      <c r="A12" s="188">
        <v>6</v>
      </c>
      <c r="B12" s="1" t="s">
        <v>104</v>
      </c>
      <c r="C12" s="189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90">
        <v>0</v>
      </c>
      <c r="M12" s="189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90">
        <v>0</v>
      </c>
      <c r="T12" s="310">
        <v>0</v>
      </c>
      <c r="U12" s="310">
        <v>0</v>
      </c>
      <c r="V12" s="191">
        <v>0</v>
      </c>
    </row>
    <row r="13" spans="1:22" s="177" customFormat="1">
      <c r="A13" s="188">
        <v>7</v>
      </c>
      <c r="B13" s="1" t="s">
        <v>105</v>
      </c>
      <c r="C13" s="189">
        <v>0</v>
      </c>
      <c r="D13" s="176">
        <v>198710045.39990002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90">
        <v>0</v>
      </c>
      <c r="M13" s="189">
        <v>0</v>
      </c>
      <c r="N13" s="176">
        <v>0</v>
      </c>
      <c r="O13" s="176">
        <v>26176200.3409</v>
      </c>
      <c r="P13" s="176">
        <v>0</v>
      </c>
      <c r="Q13" s="176">
        <v>0</v>
      </c>
      <c r="R13" s="176">
        <v>183594840.0557</v>
      </c>
      <c r="S13" s="190">
        <v>0</v>
      </c>
      <c r="T13" s="310">
        <v>186288181.6191</v>
      </c>
      <c r="U13" s="310">
        <v>222192904.17740002</v>
      </c>
      <c r="V13" s="191">
        <v>408481085.79650003</v>
      </c>
    </row>
    <row r="14" spans="1:22" s="177" customFormat="1">
      <c r="A14" s="188">
        <v>8</v>
      </c>
      <c r="B14" s="1" t="s">
        <v>106</v>
      </c>
      <c r="C14" s="189">
        <v>0</v>
      </c>
      <c r="D14" s="176">
        <v>35732299.119800001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90">
        <v>0</v>
      </c>
      <c r="M14" s="189">
        <v>0</v>
      </c>
      <c r="N14" s="176">
        <v>0</v>
      </c>
      <c r="O14" s="176">
        <v>608105.42969999998</v>
      </c>
      <c r="P14" s="176">
        <v>0</v>
      </c>
      <c r="Q14" s="176">
        <v>0</v>
      </c>
      <c r="R14" s="176">
        <v>114570</v>
      </c>
      <c r="S14" s="190">
        <v>0</v>
      </c>
      <c r="T14" s="310">
        <v>31220472.065599997</v>
      </c>
      <c r="U14" s="310">
        <v>5234502.4838999994</v>
      </c>
      <c r="V14" s="191">
        <v>36454974.549500003</v>
      </c>
    </row>
    <row r="15" spans="1:22" s="177" customFormat="1">
      <c r="A15" s="188">
        <v>9</v>
      </c>
      <c r="B15" s="1" t="s">
        <v>107</v>
      </c>
      <c r="C15" s="189">
        <v>0</v>
      </c>
      <c r="D15" s="176">
        <v>1471386.2080000001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90">
        <v>0</v>
      </c>
      <c r="M15" s="189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90">
        <v>0</v>
      </c>
      <c r="T15" s="310">
        <v>1088986.7290000001</v>
      </c>
      <c r="U15" s="310">
        <v>382399.47899999993</v>
      </c>
      <c r="V15" s="191">
        <v>1471386.2080000001</v>
      </c>
    </row>
    <row r="16" spans="1:22" s="177" customFormat="1">
      <c r="A16" s="188">
        <v>10</v>
      </c>
      <c r="B16" s="1" t="s">
        <v>108</v>
      </c>
      <c r="C16" s="189">
        <v>0</v>
      </c>
      <c r="D16" s="176">
        <v>223871.35219999999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90">
        <v>0</v>
      </c>
      <c r="M16" s="189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90">
        <v>0</v>
      </c>
      <c r="T16" s="310">
        <v>223870.55220000001</v>
      </c>
      <c r="U16" s="310">
        <v>0.8</v>
      </c>
      <c r="V16" s="191">
        <v>223871.35219999999</v>
      </c>
    </row>
    <row r="17" spans="1:22" s="177" customFormat="1">
      <c r="A17" s="188">
        <v>11</v>
      </c>
      <c r="B17" s="1" t="s">
        <v>109</v>
      </c>
      <c r="C17" s="189">
        <v>0</v>
      </c>
      <c r="D17" s="176">
        <v>15646337.4024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90">
        <v>0</v>
      </c>
      <c r="M17" s="189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90">
        <v>0</v>
      </c>
      <c r="T17" s="310">
        <v>15646337.4024</v>
      </c>
      <c r="U17" s="310">
        <v>0</v>
      </c>
      <c r="V17" s="191">
        <v>15646337.4024</v>
      </c>
    </row>
    <row r="18" spans="1:22" s="177" customFormat="1">
      <c r="A18" s="188">
        <v>12</v>
      </c>
      <c r="B18" s="1" t="s">
        <v>110</v>
      </c>
      <c r="C18" s="189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90">
        <v>0</v>
      </c>
      <c r="M18" s="189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90">
        <v>0</v>
      </c>
      <c r="T18" s="310">
        <v>0</v>
      </c>
      <c r="U18" s="310">
        <v>0</v>
      </c>
      <c r="V18" s="191">
        <v>0</v>
      </c>
    </row>
    <row r="19" spans="1:22" s="177" customFormat="1">
      <c r="A19" s="188">
        <v>13</v>
      </c>
      <c r="B19" s="1" t="s">
        <v>111</v>
      </c>
      <c r="C19" s="189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90">
        <v>0</v>
      </c>
      <c r="M19" s="189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90">
        <v>0</v>
      </c>
      <c r="T19" s="310">
        <v>0</v>
      </c>
      <c r="U19" s="310">
        <v>0</v>
      </c>
      <c r="V19" s="191">
        <v>0</v>
      </c>
    </row>
    <row r="20" spans="1:22" s="177" customFormat="1">
      <c r="A20" s="188">
        <v>14</v>
      </c>
      <c r="B20" s="1" t="s">
        <v>112</v>
      </c>
      <c r="C20" s="189">
        <v>0</v>
      </c>
      <c r="D20" s="176">
        <v>89492724.865400001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90">
        <v>0</v>
      </c>
      <c r="M20" s="189">
        <v>0</v>
      </c>
      <c r="N20" s="176">
        <v>0</v>
      </c>
      <c r="O20" s="176">
        <v>10016907.9188</v>
      </c>
      <c r="P20" s="176">
        <v>0</v>
      </c>
      <c r="Q20" s="176">
        <v>0</v>
      </c>
      <c r="R20" s="176">
        <v>689320</v>
      </c>
      <c r="S20" s="190">
        <v>0</v>
      </c>
      <c r="T20" s="310">
        <v>95771521.8081</v>
      </c>
      <c r="U20" s="310">
        <v>4427430.9760999996</v>
      </c>
      <c r="V20" s="191">
        <v>100198952.7842</v>
      </c>
    </row>
    <row r="21" spans="1:22" ht="13.8" thickBot="1">
      <c r="A21" s="178"/>
      <c r="B21" s="192" t="s">
        <v>113</v>
      </c>
      <c r="C21" s="193">
        <v>0</v>
      </c>
      <c r="D21" s="180">
        <v>341282914.3477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94">
        <v>0</v>
      </c>
      <c r="M21" s="193">
        <v>0</v>
      </c>
      <c r="N21" s="180">
        <v>0</v>
      </c>
      <c r="O21" s="180">
        <v>36801213.689400002</v>
      </c>
      <c r="P21" s="180">
        <v>0</v>
      </c>
      <c r="Q21" s="180">
        <v>0</v>
      </c>
      <c r="R21" s="180">
        <v>184398730.0557</v>
      </c>
      <c r="S21" s="194">
        <v>0</v>
      </c>
      <c r="T21" s="194">
        <v>330239370.17640001</v>
      </c>
      <c r="U21" s="194">
        <v>232243487.91640005</v>
      </c>
      <c r="V21" s="195">
        <v>562482858.09280002</v>
      </c>
    </row>
    <row r="24" spans="1:22">
      <c r="A24" s="7"/>
      <c r="B24" s="7"/>
      <c r="C24" s="84"/>
      <c r="D24" s="84"/>
      <c r="E24" s="84"/>
    </row>
    <row r="25" spans="1:22">
      <c r="A25" s="196"/>
      <c r="B25" s="196"/>
      <c r="C25" s="7"/>
      <c r="D25" s="84"/>
      <c r="E25" s="84"/>
    </row>
    <row r="26" spans="1:22">
      <c r="A26" s="196"/>
      <c r="B26" s="85"/>
      <c r="C26" s="7"/>
      <c r="D26" s="84"/>
      <c r="E26" s="84"/>
    </row>
    <row r="27" spans="1:22">
      <c r="A27" s="196"/>
      <c r="B27" s="196"/>
      <c r="C27" s="7"/>
      <c r="D27" s="84"/>
      <c r="E27" s="84"/>
    </row>
    <row r="28" spans="1:22">
      <c r="A28" s="196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311" customWidth="1"/>
    <col min="4" max="4" width="14.88671875" style="311" bestFit="1" customWidth="1"/>
    <col min="5" max="5" width="17.6640625" style="311" customWidth="1"/>
    <col min="6" max="6" width="15.88671875" style="311" customWidth="1"/>
    <col min="7" max="7" width="17.44140625" style="311" customWidth="1"/>
    <col min="8" max="8" width="15.33203125" style="311" customWidth="1"/>
    <col min="9" max="16384" width="9.109375" style="50"/>
  </cols>
  <sheetData>
    <row r="1" spans="1:9">
      <c r="A1" s="2" t="s">
        <v>35</v>
      </c>
      <c r="B1" s="4" t="str">
        <f>'Info '!C2</f>
        <v>JSC TBC Bank</v>
      </c>
    </row>
    <row r="2" spans="1:9">
      <c r="A2" s="2" t="s">
        <v>36</v>
      </c>
      <c r="B2" s="480">
        <f>'1. key ratios '!B2</f>
        <v>44012</v>
      </c>
    </row>
    <row r="4" spans="1:9" ht="14.4" thickBot="1">
      <c r="A4" s="2" t="s">
        <v>261</v>
      </c>
      <c r="B4" s="181" t="s">
        <v>385</v>
      </c>
    </row>
    <row r="5" spans="1:9">
      <c r="A5" s="182"/>
      <c r="B5" s="197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10</v>
      </c>
      <c r="I5" s="198"/>
    </row>
    <row r="6" spans="1:9" s="198" customFormat="1" ht="12.75" customHeight="1">
      <c r="A6" s="199"/>
      <c r="B6" s="571" t="s">
        <v>260</v>
      </c>
      <c r="C6" s="573" t="s">
        <v>377</v>
      </c>
      <c r="D6" s="575" t="s">
        <v>376</v>
      </c>
      <c r="E6" s="576"/>
      <c r="F6" s="573" t="s">
        <v>381</v>
      </c>
      <c r="G6" s="573" t="s">
        <v>382</v>
      </c>
      <c r="H6" s="569" t="s">
        <v>380</v>
      </c>
    </row>
    <row r="7" spans="1:9" ht="41.4">
      <c r="A7" s="201"/>
      <c r="B7" s="572"/>
      <c r="C7" s="574"/>
      <c r="D7" s="315" t="s">
        <v>379</v>
      </c>
      <c r="E7" s="315" t="s">
        <v>378</v>
      </c>
      <c r="F7" s="574"/>
      <c r="G7" s="574"/>
      <c r="H7" s="570"/>
      <c r="I7" s="198"/>
    </row>
    <row r="8" spans="1:9">
      <c r="A8" s="199">
        <v>1</v>
      </c>
      <c r="B8" s="1" t="s">
        <v>100</v>
      </c>
      <c r="C8" s="316">
        <v>3631807285.7227993</v>
      </c>
      <c r="D8" s="317">
        <v>0</v>
      </c>
      <c r="E8" s="316">
        <v>0</v>
      </c>
      <c r="F8" s="316">
        <v>1800195429.1528001</v>
      </c>
      <c r="G8" s="318">
        <v>1800195429.1528001</v>
      </c>
      <c r="H8" s="320">
        <v>0.49567482179730432</v>
      </c>
    </row>
    <row r="9" spans="1:9" ht="15" customHeight="1">
      <c r="A9" s="199">
        <v>2</v>
      </c>
      <c r="B9" s="1" t="s">
        <v>101</v>
      </c>
      <c r="C9" s="316">
        <v>0</v>
      </c>
      <c r="D9" s="317">
        <v>0</v>
      </c>
      <c r="E9" s="316">
        <v>0</v>
      </c>
      <c r="F9" s="316">
        <v>0</v>
      </c>
      <c r="G9" s="318">
        <v>0</v>
      </c>
      <c r="H9" s="320" t="s">
        <v>525</v>
      </c>
    </row>
    <row r="10" spans="1:9">
      <c r="A10" s="199">
        <v>3</v>
      </c>
      <c r="B10" s="1" t="s">
        <v>279</v>
      </c>
      <c r="C10" s="316">
        <v>103985217.7515</v>
      </c>
      <c r="D10" s="317">
        <v>12500</v>
      </c>
      <c r="E10" s="316">
        <v>6250</v>
      </c>
      <c r="F10" s="316">
        <v>6250</v>
      </c>
      <c r="G10" s="318">
        <v>0</v>
      </c>
      <c r="H10" s="320">
        <v>0</v>
      </c>
    </row>
    <row r="11" spans="1:9">
      <c r="A11" s="199">
        <v>4</v>
      </c>
      <c r="B11" s="1" t="s">
        <v>102</v>
      </c>
      <c r="C11" s="316">
        <v>353840102.7495001</v>
      </c>
      <c r="D11" s="317">
        <v>0</v>
      </c>
      <c r="E11" s="316">
        <v>0</v>
      </c>
      <c r="F11" s="316">
        <v>60137795.576099999</v>
      </c>
      <c r="G11" s="318">
        <v>60137795.576099999</v>
      </c>
      <c r="H11" s="320">
        <v>0.16995754610289143</v>
      </c>
    </row>
    <row r="12" spans="1:9">
      <c r="A12" s="199">
        <v>5</v>
      </c>
      <c r="B12" s="1" t="s">
        <v>103</v>
      </c>
      <c r="C12" s="316">
        <v>0</v>
      </c>
      <c r="D12" s="317">
        <v>0</v>
      </c>
      <c r="E12" s="316">
        <v>0</v>
      </c>
      <c r="F12" s="316">
        <v>0</v>
      </c>
      <c r="G12" s="318">
        <v>0</v>
      </c>
      <c r="H12" s="320" t="s">
        <v>525</v>
      </c>
    </row>
    <row r="13" spans="1:9">
      <c r="A13" s="199">
        <v>6</v>
      </c>
      <c r="B13" s="1" t="s">
        <v>104</v>
      </c>
      <c r="C13" s="316">
        <v>269574985.55319983</v>
      </c>
      <c r="D13" s="317">
        <v>157919261.68360001</v>
      </c>
      <c r="E13" s="316">
        <v>88801668.841700003</v>
      </c>
      <c r="F13" s="316">
        <v>122924157.40152997</v>
      </c>
      <c r="G13" s="318">
        <v>122924157.40152997</v>
      </c>
      <c r="H13" s="320">
        <v>0.34300269254168064</v>
      </c>
    </row>
    <row r="14" spans="1:9">
      <c r="A14" s="199">
        <v>7</v>
      </c>
      <c r="B14" s="1" t="s">
        <v>105</v>
      </c>
      <c r="C14" s="316">
        <v>5090002426.3383989</v>
      </c>
      <c r="D14" s="317">
        <v>2706433612.4997697</v>
      </c>
      <c r="E14" s="316">
        <v>1199199411.8528001</v>
      </c>
      <c r="F14" s="316">
        <v>6289201838.1911993</v>
      </c>
      <c r="G14" s="318">
        <v>5880720752.3946991</v>
      </c>
      <c r="H14" s="320">
        <v>0.93505040920836768</v>
      </c>
    </row>
    <row r="15" spans="1:9">
      <c r="A15" s="199">
        <v>8</v>
      </c>
      <c r="B15" s="1" t="s">
        <v>106</v>
      </c>
      <c r="C15" s="316">
        <v>3358021715.183197</v>
      </c>
      <c r="D15" s="317">
        <v>307914280.40870392</v>
      </c>
      <c r="E15" s="316">
        <v>96051132.930899978</v>
      </c>
      <c r="F15" s="316">
        <v>2590554636.0855727</v>
      </c>
      <c r="G15" s="318">
        <v>2554099661.5360727</v>
      </c>
      <c r="H15" s="320">
        <v>0.73944580031964169</v>
      </c>
    </row>
    <row r="16" spans="1:9">
      <c r="A16" s="199">
        <v>9</v>
      </c>
      <c r="B16" s="1" t="s">
        <v>107</v>
      </c>
      <c r="C16" s="316">
        <v>2708194000.5838981</v>
      </c>
      <c r="D16" s="317">
        <v>28973621.827429947</v>
      </c>
      <c r="E16" s="316">
        <v>16470419.814100005</v>
      </c>
      <c r="F16" s="316">
        <v>953632547.13929927</v>
      </c>
      <c r="G16" s="318">
        <v>952161160.93129933</v>
      </c>
      <c r="H16" s="320">
        <v>0.34945997525530687</v>
      </c>
    </row>
    <row r="17" spans="1:8">
      <c r="A17" s="199">
        <v>10</v>
      </c>
      <c r="B17" s="1" t="s">
        <v>108</v>
      </c>
      <c r="C17" s="316">
        <v>90964415.223099977</v>
      </c>
      <c r="D17" s="317">
        <v>7422140.618900001</v>
      </c>
      <c r="E17" s="316">
        <v>1034428.8559999999</v>
      </c>
      <c r="F17" s="316">
        <v>93416782.268899992</v>
      </c>
      <c r="G17" s="318">
        <v>93192910.921299979</v>
      </c>
      <c r="H17" s="320">
        <v>1.0129791504899055</v>
      </c>
    </row>
    <row r="18" spans="1:8">
      <c r="A18" s="199">
        <v>11</v>
      </c>
      <c r="B18" s="1" t="s">
        <v>109</v>
      </c>
      <c r="C18" s="316">
        <v>933840137.45140016</v>
      </c>
      <c r="D18" s="317">
        <v>780329.4770999999</v>
      </c>
      <c r="E18" s="316">
        <v>0</v>
      </c>
      <c r="F18" s="316">
        <v>1211207660.9082</v>
      </c>
      <c r="G18" s="318">
        <v>1195561323.5058</v>
      </c>
      <c r="H18" s="320">
        <v>1.280263372239149</v>
      </c>
    </row>
    <row r="19" spans="1:8">
      <c r="A19" s="199">
        <v>12</v>
      </c>
      <c r="B19" s="1" t="s">
        <v>110</v>
      </c>
      <c r="C19" s="316">
        <v>0</v>
      </c>
      <c r="D19" s="317">
        <v>0</v>
      </c>
      <c r="E19" s="316">
        <v>0</v>
      </c>
      <c r="F19" s="316">
        <v>0</v>
      </c>
      <c r="G19" s="318">
        <v>0</v>
      </c>
      <c r="H19" s="320" t="s">
        <v>525</v>
      </c>
    </row>
    <row r="20" spans="1:8">
      <c r="A20" s="199">
        <v>13</v>
      </c>
      <c r="B20" s="1" t="s">
        <v>255</v>
      </c>
      <c r="C20" s="316">
        <v>0</v>
      </c>
      <c r="D20" s="317">
        <v>0</v>
      </c>
      <c r="E20" s="316">
        <v>0</v>
      </c>
      <c r="F20" s="316">
        <v>0</v>
      </c>
      <c r="G20" s="318">
        <v>0</v>
      </c>
      <c r="H20" s="320" t="s">
        <v>525</v>
      </c>
    </row>
    <row r="21" spans="1:8">
      <c r="A21" s="199">
        <v>14</v>
      </c>
      <c r="B21" s="1" t="s">
        <v>112</v>
      </c>
      <c r="C21" s="316">
        <v>2788574889.5014915</v>
      </c>
      <c r="D21" s="317">
        <v>119079117.23290199</v>
      </c>
      <c r="E21" s="316">
        <v>29076199.601903912</v>
      </c>
      <c r="F21" s="316">
        <v>2183866956.378396</v>
      </c>
      <c r="G21" s="318">
        <v>2083668003.5941961</v>
      </c>
      <c r="H21" s="320">
        <v>0.73950533181780143</v>
      </c>
    </row>
    <row r="22" spans="1:8" ht="14.4" thickBot="1">
      <c r="A22" s="202"/>
      <c r="B22" s="203" t="s">
        <v>113</v>
      </c>
      <c r="C22" s="319">
        <v>19328805176.058487</v>
      </c>
      <c r="D22" s="319">
        <v>3328534863.748405</v>
      </c>
      <c r="E22" s="319">
        <v>1430639511.897404</v>
      </c>
      <c r="F22" s="319">
        <v>15305144053.101997</v>
      </c>
      <c r="G22" s="319">
        <v>14742661195.0138</v>
      </c>
      <c r="H22" s="321">
        <v>0.71016645274558443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09375" defaultRowHeight="13.8"/>
  <cols>
    <col min="1" max="1" width="10.5546875" style="311" bestFit="1" customWidth="1"/>
    <col min="2" max="2" width="104.109375" style="311" customWidth="1"/>
    <col min="3" max="3" width="13.5546875" style="311" bestFit="1" customWidth="1"/>
    <col min="4" max="5" width="14.5546875" style="311" bestFit="1" customWidth="1"/>
    <col min="6" max="11" width="13.5546875" style="311" bestFit="1" customWidth="1"/>
    <col min="12" max="16384" width="9.109375" style="311"/>
  </cols>
  <sheetData>
    <row r="1" spans="1:11">
      <c r="A1" s="311" t="s">
        <v>35</v>
      </c>
      <c r="B1" s="311" t="str">
        <f>'Info '!C2</f>
        <v>JSC TBC Bank</v>
      </c>
    </row>
    <row r="2" spans="1:11">
      <c r="A2" s="311" t="s">
        <v>36</v>
      </c>
      <c r="B2" s="485">
        <f>'1. key ratios '!B2</f>
        <v>44012</v>
      </c>
      <c r="C2" s="337"/>
      <c r="D2" s="337"/>
    </row>
    <row r="3" spans="1:11">
      <c r="B3" s="337"/>
      <c r="C3" s="337"/>
      <c r="D3" s="337"/>
    </row>
    <row r="4" spans="1:11" ht="14.4" thickBot="1">
      <c r="A4" s="311" t="s">
        <v>257</v>
      </c>
      <c r="B4" s="364" t="s">
        <v>386</v>
      </c>
      <c r="C4" s="337"/>
      <c r="D4" s="337"/>
    </row>
    <row r="5" spans="1:11" ht="30" customHeight="1">
      <c r="A5" s="577"/>
      <c r="B5" s="578"/>
      <c r="C5" s="579" t="s">
        <v>436</v>
      </c>
      <c r="D5" s="579"/>
      <c r="E5" s="579"/>
      <c r="F5" s="579" t="s">
        <v>437</v>
      </c>
      <c r="G5" s="579"/>
      <c r="H5" s="579"/>
      <c r="I5" s="579" t="s">
        <v>438</v>
      </c>
      <c r="J5" s="579"/>
      <c r="K5" s="580"/>
    </row>
    <row r="6" spans="1:11">
      <c r="A6" s="338"/>
      <c r="B6" s="339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40" t="s">
        <v>389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</row>
    <row r="8" spans="1:11">
      <c r="A8" s="343">
        <v>1</v>
      </c>
      <c r="B8" s="344" t="s">
        <v>387</v>
      </c>
      <c r="C8" s="345"/>
      <c r="D8" s="345"/>
      <c r="E8" s="345"/>
      <c r="F8" s="486">
        <v>1157434376.6152759</v>
      </c>
      <c r="G8" s="486">
        <v>2466020412.0259285</v>
      </c>
      <c r="H8" s="486">
        <v>3623454788.6412044</v>
      </c>
      <c r="I8" s="486">
        <v>1104842162.3392231</v>
      </c>
      <c r="J8" s="486">
        <v>2231453853.9585671</v>
      </c>
      <c r="K8" s="487">
        <v>3336296016.2977905</v>
      </c>
    </row>
    <row r="9" spans="1:11">
      <c r="A9" s="340" t="s">
        <v>390</v>
      </c>
      <c r="B9" s="341"/>
      <c r="C9" s="341"/>
      <c r="D9" s="341"/>
      <c r="E9" s="341"/>
      <c r="F9" s="341"/>
      <c r="G9" s="341"/>
      <c r="H9" s="341"/>
      <c r="I9" s="341"/>
      <c r="J9" s="341"/>
      <c r="K9" s="342"/>
    </row>
    <row r="10" spans="1:11">
      <c r="A10" s="346">
        <v>2</v>
      </c>
      <c r="B10" s="347" t="s">
        <v>398</v>
      </c>
      <c r="C10" s="488">
        <v>1110147329.9945097</v>
      </c>
      <c r="D10" s="489">
        <v>4705999234.5017586</v>
      </c>
      <c r="E10" s="489">
        <v>5816146564.4962683</v>
      </c>
      <c r="F10" s="489">
        <v>193036647.76377544</v>
      </c>
      <c r="G10" s="489">
        <v>760745741.76275027</v>
      </c>
      <c r="H10" s="489">
        <v>953782389.52652574</v>
      </c>
      <c r="I10" s="489">
        <v>739289356.61421084</v>
      </c>
      <c r="J10" s="489">
        <v>946766732.71366799</v>
      </c>
      <c r="K10" s="490">
        <v>1686056089.327879</v>
      </c>
    </row>
    <row r="11" spans="1:11">
      <c r="A11" s="346">
        <v>3</v>
      </c>
      <c r="B11" s="347" t="s">
        <v>392</v>
      </c>
      <c r="C11" s="488">
        <v>2897589868.414145</v>
      </c>
      <c r="D11" s="489">
        <v>6012332412.3931026</v>
      </c>
      <c r="E11" s="489">
        <v>8909922280.8072472</v>
      </c>
      <c r="F11" s="489">
        <v>826988395.75768077</v>
      </c>
      <c r="G11" s="489">
        <v>957224740.26425731</v>
      </c>
      <c r="H11" s="489">
        <v>1784213136.0219381</v>
      </c>
      <c r="I11" s="489">
        <v>51466831.552596807</v>
      </c>
      <c r="J11" s="489">
        <v>71444020.168284774</v>
      </c>
      <c r="K11" s="490">
        <v>122910851.72088158</v>
      </c>
    </row>
    <row r="12" spans="1:11">
      <c r="A12" s="346">
        <v>4</v>
      </c>
      <c r="B12" s="347" t="s">
        <v>393</v>
      </c>
      <c r="C12" s="488">
        <v>1708862903.2258065</v>
      </c>
      <c r="D12" s="489">
        <v>0</v>
      </c>
      <c r="E12" s="489">
        <v>1708862903.2258065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90">
        <v>0</v>
      </c>
    </row>
    <row r="13" spans="1:11">
      <c r="A13" s="346">
        <v>5</v>
      </c>
      <c r="B13" s="347" t="s">
        <v>401</v>
      </c>
      <c r="C13" s="488">
        <v>1148049289.8097684</v>
      </c>
      <c r="D13" s="489">
        <v>4967657359.8665018</v>
      </c>
      <c r="E13" s="489">
        <v>6115706649.6762705</v>
      </c>
      <c r="F13" s="489">
        <v>179471356.02095938</v>
      </c>
      <c r="G13" s="489">
        <v>2359170159.30195</v>
      </c>
      <c r="H13" s="489">
        <v>2538641515.3229094</v>
      </c>
      <c r="I13" s="489">
        <v>74913642.537111372</v>
      </c>
      <c r="J13" s="489">
        <v>159670990.02357322</v>
      </c>
      <c r="K13" s="490">
        <v>234584632.56068459</v>
      </c>
    </row>
    <row r="14" spans="1:11">
      <c r="A14" s="346">
        <v>6</v>
      </c>
      <c r="B14" s="347" t="s">
        <v>431</v>
      </c>
      <c r="C14" s="488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90">
        <v>0</v>
      </c>
    </row>
    <row r="15" spans="1:11">
      <c r="A15" s="346">
        <v>7</v>
      </c>
      <c r="B15" s="347" t="s">
        <v>432</v>
      </c>
      <c r="C15" s="488">
        <v>33964536.223387085</v>
      </c>
      <c r="D15" s="489">
        <v>50613627.688100047</v>
      </c>
      <c r="E15" s="489">
        <v>84578163.911487132</v>
      </c>
      <c r="F15" s="489">
        <v>33964536.223387115</v>
      </c>
      <c r="G15" s="489">
        <v>50613627.688100576</v>
      </c>
      <c r="H15" s="489">
        <v>84578163.911487699</v>
      </c>
      <c r="I15" s="489">
        <v>33651704.343606941</v>
      </c>
      <c r="J15" s="489">
        <v>50886698.750200041</v>
      </c>
      <c r="K15" s="490">
        <v>84538403.093806982</v>
      </c>
    </row>
    <row r="16" spans="1:11">
      <c r="A16" s="346">
        <v>8</v>
      </c>
      <c r="B16" s="348" t="s">
        <v>394</v>
      </c>
      <c r="C16" s="488">
        <v>6898613927.6676168</v>
      </c>
      <c r="D16" s="489">
        <v>15736602634.449465</v>
      </c>
      <c r="E16" s="489">
        <v>22635216562.117081</v>
      </c>
      <c r="F16" s="489">
        <v>1233460935.7658026</v>
      </c>
      <c r="G16" s="489">
        <v>4127754269.0170584</v>
      </c>
      <c r="H16" s="489">
        <v>5361215204.7828608</v>
      </c>
      <c r="I16" s="489">
        <v>899321535.047526</v>
      </c>
      <c r="J16" s="489">
        <v>1228768441.655726</v>
      </c>
      <c r="K16" s="490">
        <v>2128089976.7032521</v>
      </c>
    </row>
    <row r="17" spans="1:11">
      <c r="A17" s="340" t="s">
        <v>391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>
      <c r="A18" s="346">
        <v>9</v>
      </c>
      <c r="B18" s="347" t="s">
        <v>397</v>
      </c>
      <c r="C18" s="488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90">
        <v>0</v>
      </c>
    </row>
    <row r="19" spans="1:11">
      <c r="A19" s="346">
        <v>10</v>
      </c>
      <c r="B19" s="347" t="s">
        <v>433</v>
      </c>
      <c r="C19" s="488">
        <v>5035577396.1777544</v>
      </c>
      <c r="D19" s="489">
        <v>7981689476.2809258</v>
      </c>
      <c r="E19" s="489">
        <v>13017266872.458679</v>
      </c>
      <c r="F19" s="489">
        <v>142301919.97232389</v>
      </c>
      <c r="G19" s="489">
        <v>125868760.07623461</v>
      </c>
      <c r="H19" s="489">
        <v>268170680.0485585</v>
      </c>
      <c r="I19" s="489">
        <v>147193882.91972068</v>
      </c>
      <c r="J19" s="489">
        <v>368630838.26896232</v>
      </c>
      <c r="K19" s="490">
        <v>515824721.18868303</v>
      </c>
    </row>
    <row r="20" spans="1:11">
      <c r="A20" s="346">
        <v>11</v>
      </c>
      <c r="B20" s="347" t="s">
        <v>396</v>
      </c>
      <c r="C20" s="488">
        <v>1095847.2917951616</v>
      </c>
      <c r="D20" s="489">
        <v>3139282.7844951609</v>
      </c>
      <c r="E20" s="489">
        <v>4235130.0762903225</v>
      </c>
      <c r="F20" s="489">
        <v>91261793.684400007</v>
      </c>
      <c r="G20" s="489">
        <v>1914041017.1320503</v>
      </c>
      <c r="H20" s="489">
        <v>2005302810.8164504</v>
      </c>
      <c r="I20" s="489">
        <v>235844.26229508198</v>
      </c>
      <c r="J20" s="489">
        <v>0</v>
      </c>
      <c r="K20" s="490">
        <v>235844.26229508198</v>
      </c>
    </row>
    <row r="21" spans="1:11" ht="14.4" thickBot="1">
      <c r="A21" s="349">
        <v>12</v>
      </c>
      <c r="B21" s="350" t="s">
        <v>395</v>
      </c>
      <c r="C21" s="491">
        <v>5036673243.4695492</v>
      </c>
      <c r="D21" s="492">
        <v>7984828759.0654211</v>
      </c>
      <c r="E21" s="491">
        <v>13021502002.534969</v>
      </c>
      <c r="F21" s="492">
        <v>233563713.65672392</v>
      </c>
      <c r="G21" s="492">
        <v>2039909777.2082849</v>
      </c>
      <c r="H21" s="492">
        <v>2273473490.8650088</v>
      </c>
      <c r="I21" s="492">
        <v>147429727.18201575</v>
      </c>
      <c r="J21" s="492">
        <v>368630838.26896232</v>
      </c>
      <c r="K21" s="493">
        <v>516060565.4509781</v>
      </c>
    </row>
    <row r="22" spans="1:11" ht="38.25" customHeight="1" thickBot="1">
      <c r="A22" s="351"/>
      <c r="B22" s="352"/>
      <c r="C22" s="352"/>
      <c r="D22" s="352"/>
      <c r="E22" s="352"/>
      <c r="F22" s="581" t="s">
        <v>435</v>
      </c>
      <c r="G22" s="579"/>
      <c r="H22" s="579"/>
      <c r="I22" s="581" t="s">
        <v>402</v>
      </c>
      <c r="J22" s="579"/>
      <c r="K22" s="580"/>
    </row>
    <row r="23" spans="1:11">
      <c r="A23" s="353">
        <v>13</v>
      </c>
      <c r="B23" s="354" t="s">
        <v>387</v>
      </c>
      <c r="C23" s="355"/>
      <c r="D23" s="355"/>
      <c r="E23" s="355"/>
      <c r="F23" s="494">
        <v>1157434376.6152759</v>
      </c>
      <c r="G23" s="494">
        <v>2466020412.0259285</v>
      </c>
      <c r="H23" s="494">
        <v>3623454788.6412044</v>
      </c>
      <c r="I23" s="494">
        <v>1104842162.3392231</v>
      </c>
      <c r="J23" s="494">
        <v>2231453853.9585671</v>
      </c>
      <c r="K23" s="495">
        <v>3336296016.2977905</v>
      </c>
    </row>
    <row r="24" spans="1:11" ht="14.4" thickBot="1">
      <c r="A24" s="356">
        <v>14</v>
      </c>
      <c r="B24" s="357" t="s">
        <v>399</v>
      </c>
      <c r="C24" s="358"/>
      <c r="D24" s="359"/>
      <c r="E24" s="360"/>
      <c r="F24" s="496">
        <v>999897222.10907865</v>
      </c>
      <c r="G24" s="496">
        <v>2087844491.8087735</v>
      </c>
      <c r="H24" s="496">
        <v>3087741713.9178519</v>
      </c>
      <c r="I24" s="496">
        <v>751891807.86551023</v>
      </c>
      <c r="J24" s="496">
        <v>860137603.38676357</v>
      </c>
      <c r="K24" s="497">
        <v>1612029411.252274</v>
      </c>
    </row>
    <row r="25" spans="1:11" ht="14.4" thickBot="1">
      <c r="A25" s="361">
        <v>15</v>
      </c>
      <c r="B25" s="362" t="s">
        <v>400</v>
      </c>
      <c r="C25" s="363"/>
      <c r="D25" s="363"/>
      <c r="E25" s="363"/>
      <c r="F25" s="498">
        <v>1.1575533475069615</v>
      </c>
      <c r="G25" s="498">
        <v>1.1811322259396473</v>
      </c>
      <c r="H25" s="498">
        <v>1.1734967249069606</v>
      </c>
      <c r="I25" s="498">
        <v>1.4694164117516819</v>
      </c>
      <c r="J25" s="498">
        <v>2.5942986856664456</v>
      </c>
      <c r="K25" s="499">
        <v>2.0696247804226182</v>
      </c>
    </row>
    <row r="27" spans="1:11" ht="27">
      <c r="B27" s="33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7" sqref="C7:N21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.4414062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50"/>
  </cols>
  <sheetData>
    <row r="1" spans="1:14">
      <c r="A1" s="4" t="s">
        <v>35</v>
      </c>
      <c r="B1" s="4" t="str">
        <f>'Info '!C2</f>
        <v>JSC TBC Bank</v>
      </c>
    </row>
    <row r="2" spans="1:14" ht="14.25" customHeight="1">
      <c r="A2" s="4" t="s">
        <v>36</v>
      </c>
      <c r="B2" s="480">
        <f>'1. key ratios '!B2</f>
        <v>44012</v>
      </c>
    </row>
    <row r="3" spans="1:14" ht="14.25" customHeight="1"/>
    <row r="4" spans="1:14" ht="13.8" thickBot="1">
      <c r="A4" s="4" t="s">
        <v>273</v>
      </c>
      <c r="B4" s="274" t="s">
        <v>33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10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</row>
    <row r="6" spans="1:14" ht="26.4">
      <c r="A6" s="210"/>
      <c r="B6" s="211"/>
      <c r="C6" s="212" t="s">
        <v>272</v>
      </c>
      <c r="D6" s="213" t="s">
        <v>271</v>
      </c>
      <c r="E6" s="214" t="s">
        <v>270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3" t="s">
        <v>285</v>
      </c>
    </row>
    <row r="7" spans="1:14" ht="13.8">
      <c r="A7" s="216">
        <v>1</v>
      </c>
      <c r="B7" s="217" t="s">
        <v>269</v>
      </c>
      <c r="C7" s="218">
        <v>3330814658.6385007</v>
      </c>
      <c r="D7" s="211"/>
      <c r="E7" s="219">
        <v>92709713.375370011</v>
      </c>
      <c r="F7" s="220">
        <v>1833120</v>
      </c>
      <c r="G7" s="220">
        <v>45483657.030900002</v>
      </c>
      <c r="H7" s="220">
        <v>0</v>
      </c>
      <c r="I7" s="220">
        <v>35490746.775200002</v>
      </c>
      <c r="J7" s="220">
        <v>0</v>
      </c>
      <c r="K7" s="220">
        <v>9902189.5693999995</v>
      </c>
      <c r="L7" s="220">
        <v>0</v>
      </c>
      <c r="M7" s="220">
        <v>0</v>
      </c>
      <c r="N7" s="221">
        <v>36744294.363179997</v>
      </c>
    </row>
    <row r="8" spans="1:14" ht="13.8">
      <c r="A8" s="216">
        <v>1.1000000000000001</v>
      </c>
      <c r="B8" s="222" t="s">
        <v>267</v>
      </c>
      <c r="C8" s="220">
        <v>2625133385.2185006</v>
      </c>
      <c r="D8" s="223">
        <v>0.02</v>
      </c>
      <c r="E8" s="219">
        <v>52502667.704370014</v>
      </c>
      <c r="F8" s="220">
        <v>1833120</v>
      </c>
      <c r="G8" s="220">
        <v>45483657.030900002</v>
      </c>
      <c r="H8" s="220">
        <v>0</v>
      </c>
      <c r="I8" s="220">
        <v>3245944.7752</v>
      </c>
      <c r="J8" s="220">
        <v>0</v>
      </c>
      <c r="K8" s="220">
        <v>1939945.8983999998</v>
      </c>
      <c r="L8" s="220">
        <v>0</v>
      </c>
      <c r="M8" s="220">
        <v>0</v>
      </c>
      <c r="N8" s="221">
        <v>12659649.692179998</v>
      </c>
    </row>
    <row r="9" spans="1:14" ht="13.8">
      <c r="A9" s="216">
        <v>1.2</v>
      </c>
      <c r="B9" s="222" t="s">
        <v>266</v>
      </c>
      <c r="C9" s="220">
        <v>541581873.41999996</v>
      </c>
      <c r="D9" s="223">
        <v>0.05</v>
      </c>
      <c r="E9" s="219">
        <v>27079093.671</v>
      </c>
      <c r="F9" s="220">
        <v>0</v>
      </c>
      <c r="G9" s="220">
        <v>0</v>
      </c>
      <c r="H9" s="220">
        <v>0</v>
      </c>
      <c r="I9" s="220">
        <v>26098210</v>
      </c>
      <c r="J9" s="220">
        <v>0</v>
      </c>
      <c r="K9" s="220">
        <v>980883.67099999997</v>
      </c>
      <c r="L9" s="220">
        <v>0</v>
      </c>
      <c r="M9" s="220">
        <v>0</v>
      </c>
      <c r="N9" s="221">
        <v>14029988.671</v>
      </c>
    </row>
    <row r="10" spans="1:14" ht="13.8">
      <c r="A10" s="216">
        <v>1.3</v>
      </c>
      <c r="B10" s="222" t="s">
        <v>265</v>
      </c>
      <c r="C10" s="220">
        <v>164099400</v>
      </c>
      <c r="D10" s="223">
        <v>0.08</v>
      </c>
      <c r="E10" s="219">
        <v>13127952</v>
      </c>
      <c r="F10" s="220">
        <v>0</v>
      </c>
      <c r="G10" s="220">
        <v>0</v>
      </c>
      <c r="H10" s="220">
        <v>0</v>
      </c>
      <c r="I10" s="220">
        <v>6146592</v>
      </c>
      <c r="J10" s="220">
        <v>0</v>
      </c>
      <c r="K10" s="220">
        <v>6981360</v>
      </c>
      <c r="L10" s="220">
        <v>0</v>
      </c>
      <c r="M10" s="220">
        <v>0</v>
      </c>
      <c r="N10" s="221">
        <v>10054656</v>
      </c>
    </row>
    <row r="11" spans="1:14" ht="13.8">
      <c r="A11" s="216">
        <v>1.4</v>
      </c>
      <c r="B11" s="222" t="s">
        <v>264</v>
      </c>
      <c r="C11" s="220">
        <v>0</v>
      </c>
      <c r="D11" s="223">
        <v>0.11</v>
      </c>
      <c r="E11" s="219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1">
        <v>0</v>
      </c>
    </row>
    <row r="12" spans="1:14" ht="13.8">
      <c r="A12" s="216">
        <v>1.5</v>
      </c>
      <c r="B12" s="222" t="s">
        <v>263</v>
      </c>
      <c r="C12" s="220">
        <v>0</v>
      </c>
      <c r="D12" s="223">
        <v>0.14000000000000001</v>
      </c>
      <c r="E12" s="219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</row>
    <row r="13" spans="1:14" ht="13.8">
      <c r="A13" s="216">
        <v>1.6</v>
      </c>
      <c r="B13" s="224" t="s">
        <v>262</v>
      </c>
      <c r="C13" s="220">
        <v>0</v>
      </c>
      <c r="D13" s="225"/>
      <c r="E13" s="220"/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1">
        <v>0</v>
      </c>
    </row>
    <row r="14" spans="1:14" ht="13.8">
      <c r="A14" s="216">
        <v>2</v>
      </c>
      <c r="B14" s="226" t="s">
        <v>268</v>
      </c>
      <c r="C14" s="218">
        <v>32398040</v>
      </c>
      <c r="D14" s="211"/>
      <c r="E14" s="219">
        <v>1102912</v>
      </c>
      <c r="F14" s="220">
        <v>0</v>
      </c>
      <c r="G14" s="220">
        <v>0</v>
      </c>
      <c r="H14" s="220">
        <v>0</v>
      </c>
      <c r="I14" s="220">
        <v>1102912</v>
      </c>
      <c r="J14" s="220">
        <v>0</v>
      </c>
      <c r="K14" s="220">
        <v>0</v>
      </c>
      <c r="L14" s="220">
        <v>0</v>
      </c>
      <c r="M14" s="220">
        <v>0</v>
      </c>
      <c r="N14" s="221">
        <v>551456</v>
      </c>
    </row>
    <row r="15" spans="1:14" ht="13.8">
      <c r="A15" s="216">
        <v>2.1</v>
      </c>
      <c r="B15" s="224" t="s">
        <v>267</v>
      </c>
      <c r="C15" s="220">
        <v>0</v>
      </c>
      <c r="D15" s="223">
        <v>5.0000000000000001E-3</v>
      </c>
      <c r="E15" s="219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1">
        <v>0</v>
      </c>
    </row>
    <row r="16" spans="1:14" ht="13.8">
      <c r="A16" s="216">
        <v>2.2000000000000002</v>
      </c>
      <c r="B16" s="224" t="s">
        <v>266</v>
      </c>
      <c r="C16" s="220">
        <v>0</v>
      </c>
      <c r="D16" s="223">
        <v>0.01</v>
      </c>
      <c r="E16" s="219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1">
        <v>0</v>
      </c>
    </row>
    <row r="17" spans="1:14" ht="13.8">
      <c r="A17" s="216">
        <v>2.2999999999999998</v>
      </c>
      <c r="B17" s="224" t="s">
        <v>265</v>
      </c>
      <c r="C17" s="220">
        <v>9650480</v>
      </c>
      <c r="D17" s="223">
        <v>0.02</v>
      </c>
      <c r="E17" s="219">
        <v>193009.6</v>
      </c>
      <c r="F17" s="220">
        <v>0</v>
      </c>
      <c r="G17" s="220">
        <v>0</v>
      </c>
      <c r="H17" s="220">
        <v>0</v>
      </c>
      <c r="I17" s="220">
        <v>193009.6</v>
      </c>
      <c r="J17" s="220">
        <v>0</v>
      </c>
      <c r="K17" s="220">
        <v>0</v>
      </c>
      <c r="L17" s="220">
        <v>0</v>
      </c>
      <c r="M17" s="220">
        <v>0</v>
      </c>
      <c r="N17" s="221">
        <v>96504.8</v>
      </c>
    </row>
    <row r="18" spans="1:14" ht="13.8">
      <c r="A18" s="216">
        <v>2.4</v>
      </c>
      <c r="B18" s="224" t="s">
        <v>264</v>
      </c>
      <c r="C18" s="220">
        <v>0</v>
      </c>
      <c r="D18" s="223">
        <v>0.03</v>
      </c>
      <c r="E18" s="219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1">
        <v>0</v>
      </c>
    </row>
    <row r="19" spans="1:14" ht="13.8">
      <c r="A19" s="216">
        <v>2.5</v>
      </c>
      <c r="B19" s="224" t="s">
        <v>263</v>
      </c>
      <c r="C19" s="220">
        <v>22747560</v>
      </c>
      <c r="D19" s="223">
        <v>0.04</v>
      </c>
      <c r="E19" s="219">
        <v>909902.4</v>
      </c>
      <c r="F19" s="220">
        <v>0</v>
      </c>
      <c r="G19" s="220">
        <v>0</v>
      </c>
      <c r="H19" s="220">
        <v>0</v>
      </c>
      <c r="I19" s="220">
        <v>909902.4</v>
      </c>
      <c r="J19" s="220">
        <v>0</v>
      </c>
      <c r="K19" s="220">
        <v>0</v>
      </c>
      <c r="L19" s="220">
        <v>0</v>
      </c>
      <c r="M19" s="220">
        <v>0</v>
      </c>
      <c r="N19" s="221">
        <v>454951.2</v>
      </c>
    </row>
    <row r="20" spans="1:14" ht="13.8">
      <c r="A20" s="216">
        <v>2.6</v>
      </c>
      <c r="B20" s="224" t="s">
        <v>262</v>
      </c>
      <c r="C20" s="220">
        <v>0</v>
      </c>
      <c r="D20" s="225"/>
      <c r="E20" s="227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1">
        <v>0</v>
      </c>
    </row>
    <row r="21" spans="1:14" ht="14.4" thickBot="1">
      <c r="A21" s="228"/>
      <c r="B21" s="229" t="s">
        <v>113</v>
      </c>
      <c r="C21" s="204">
        <v>3363212698.6385007</v>
      </c>
      <c r="D21" s="230"/>
      <c r="E21" s="231">
        <v>93812625.375370011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3">
        <v>37295750.363179997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C6" sqref="C6:C41"/>
    </sheetView>
  </sheetViews>
  <sheetFormatPr defaultRowHeight="14.4"/>
  <cols>
    <col min="1" max="1" width="11.44140625" customWidth="1"/>
    <col min="2" max="2" width="76.88671875" style="413" customWidth="1"/>
    <col min="3" max="3" width="22.88671875" customWidth="1"/>
  </cols>
  <sheetData>
    <row r="1" spans="1:3">
      <c r="A1" s="2" t="s">
        <v>35</v>
      </c>
      <c r="B1" t="str">
        <f>'Info '!C2</f>
        <v>JSC TBC Bank</v>
      </c>
    </row>
    <row r="2" spans="1:3">
      <c r="A2" s="2" t="s">
        <v>36</v>
      </c>
      <c r="B2" s="500">
        <f>'1. key ratios '!B2</f>
        <v>44012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414" t="s">
        <v>441</v>
      </c>
      <c r="B5" s="415"/>
      <c r="C5" s="416"/>
    </row>
    <row r="6" spans="1:3">
      <c r="A6" s="417">
        <v>1</v>
      </c>
      <c r="B6" s="418" t="s">
        <v>492</v>
      </c>
      <c r="C6" s="419">
        <v>19236892703.038296</v>
      </c>
    </row>
    <row r="7" spans="1:3">
      <c r="A7" s="417">
        <v>2</v>
      </c>
      <c r="B7" s="418" t="s">
        <v>442</v>
      </c>
      <c r="C7" s="419">
        <v>-246938134.042</v>
      </c>
    </row>
    <row r="8" spans="1:3" ht="24">
      <c r="A8" s="420">
        <v>3</v>
      </c>
      <c r="B8" s="421" t="s">
        <v>443</v>
      </c>
      <c r="C8" s="419">
        <v>18989954568.996296</v>
      </c>
    </row>
    <row r="9" spans="1:3">
      <c r="A9" s="414" t="s">
        <v>444</v>
      </c>
      <c r="B9" s="415"/>
      <c r="C9" s="422"/>
    </row>
    <row r="10" spans="1:3">
      <c r="A10" s="423">
        <v>4</v>
      </c>
      <c r="B10" s="424" t="s">
        <v>445</v>
      </c>
      <c r="C10" s="419">
        <v>0</v>
      </c>
    </row>
    <row r="11" spans="1:3">
      <c r="A11" s="423">
        <v>5</v>
      </c>
      <c r="B11" s="425" t="s">
        <v>446</v>
      </c>
      <c r="C11" s="419">
        <v>0</v>
      </c>
    </row>
    <row r="12" spans="1:3">
      <c r="A12" s="423" t="s">
        <v>447</v>
      </c>
      <c r="B12" s="425" t="s">
        <v>448</v>
      </c>
      <c r="C12" s="501">
        <v>93812625.375370011</v>
      </c>
    </row>
    <row r="13" spans="1:3" ht="22.8">
      <c r="A13" s="426">
        <v>6</v>
      </c>
      <c r="B13" s="424" t="s">
        <v>449</v>
      </c>
      <c r="C13" s="419">
        <v>0</v>
      </c>
    </row>
    <row r="14" spans="1:3">
      <c r="A14" s="426">
        <v>7</v>
      </c>
      <c r="B14" s="427" t="s">
        <v>450</v>
      </c>
      <c r="C14" s="419">
        <v>0</v>
      </c>
    </row>
    <row r="15" spans="1:3">
      <c r="A15" s="428">
        <v>8</v>
      </c>
      <c r="B15" s="429" t="s">
        <v>451</v>
      </c>
      <c r="C15" s="419">
        <v>0</v>
      </c>
    </row>
    <row r="16" spans="1:3">
      <c r="A16" s="426">
        <v>9</v>
      </c>
      <c r="B16" s="427" t="s">
        <v>452</v>
      </c>
      <c r="C16" s="419">
        <v>0</v>
      </c>
    </row>
    <row r="17" spans="1:3">
      <c r="A17" s="426">
        <v>10</v>
      </c>
      <c r="B17" s="427" t="s">
        <v>453</v>
      </c>
      <c r="C17" s="419">
        <v>0</v>
      </c>
    </row>
    <row r="18" spans="1:3">
      <c r="A18" s="430">
        <v>11</v>
      </c>
      <c r="B18" s="431" t="s">
        <v>454</v>
      </c>
      <c r="C18" s="432">
        <v>93812625.375370011</v>
      </c>
    </row>
    <row r="19" spans="1:3">
      <c r="A19" s="433" t="s">
        <v>455</v>
      </c>
      <c r="B19" s="434"/>
      <c r="C19" s="435"/>
    </row>
    <row r="20" spans="1:3">
      <c r="A20" s="436">
        <v>12</v>
      </c>
      <c r="B20" s="424" t="s">
        <v>456</v>
      </c>
      <c r="C20" s="419">
        <v>0</v>
      </c>
    </row>
    <row r="21" spans="1:3">
      <c r="A21" s="436">
        <v>13</v>
      </c>
      <c r="B21" s="424" t="s">
        <v>457</v>
      </c>
      <c r="C21" s="419">
        <v>0</v>
      </c>
    </row>
    <row r="22" spans="1:3">
      <c r="A22" s="436">
        <v>14</v>
      </c>
      <c r="B22" s="424" t="s">
        <v>458</v>
      </c>
      <c r="C22" s="419">
        <v>0</v>
      </c>
    </row>
    <row r="23" spans="1:3" ht="22.8">
      <c r="A23" s="436" t="s">
        <v>459</v>
      </c>
      <c r="B23" s="424" t="s">
        <v>460</v>
      </c>
      <c r="C23" s="419">
        <v>0</v>
      </c>
    </row>
    <row r="24" spans="1:3">
      <c r="A24" s="436">
        <v>15</v>
      </c>
      <c r="B24" s="424" t="s">
        <v>461</v>
      </c>
      <c r="C24" s="419">
        <v>0</v>
      </c>
    </row>
    <row r="25" spans="1:3">
      <c r="A25" s="436" t="s">
        <v>462</v>
      </c>
      <c r="B25" s="424" t="s">
        <v>463</v>
      </c>
      <c r="C25" s="419">
        <v>0</v>
      </c>
    </row>
    <row r="26" spans="1:3">
      <c r="A26" s="437">
        <v>16</v>
      </c>
      <c r="B26" s="438" t="s">
        <v>464</v>
      </c>
      <c r="C26" s="432">
        <v>0</v>
      </c>
    </row>
    <row r="27" spans="1:3">
      <c r="A27" s="414" t="s">
        <v>465</v>
      </c>
      <c r="B27" s="415"/>
      <c r="C27" s="422"/>
    </row>
    <row r="28" spans="1:3">
      <c r="A28" s="439">
        <v>17</v>
      </c>
      <c r="B28" s="425" t="s">
        <v>466</v>
      </c>
      <c r="C28" s="419">
        <v>3328534863.7502065</v>
      </c>
    </row>
    <row r="29" spans="1:3">
      <c r="A29" s="439">
        <v>18</v>
      </c>
      <c r="B29" s="425" t="s">
        <v>467</v>
      </c>
      <c r="C29" s="419">
        <v>-1821472552.9786305</v>
      </c>
    </row>
    <row r="30" spans="1:3">
      <c r="A30" s="437">
        <v>19</v>
      </c>
      <c r="B30" s="438" t="s">
        <v>468</v>
      </c>
      <c r="C30" s="432">
        <v>1507062310.7715759</v>
      </c>
    </row>
    <row r="31" spans="1:3">
      <c r="A31" s="414" t="s">
        <v>469</v>
      </c>
      <c r="B31" s="415"/>
      <c r="C31" s="422"/>
    </row>
    <row r="32" spans="1:3" ht="22.8">
      <c r="A32" s="439" t="s">
        <v>470</v>
      </c>
      <c r="B32" s="424" t="s">
        <v>471</v>
      </c>
      <c r="C32" s="440">
        <v>0</v>
      </c>
    </row>
    <row r="33" spans="1:3">
      <c r="A33" s="439" t="s">
        <v>472</v>
      </c>
      <c r="B33" s="425" t="s">
        <v>473</v>
      </c>
      <c r="C33" s="440">
        <v>0</v>
      </c>
    </row>
    <row r="34" spans="1:3">
      <c r="A34" s="414" t="s">
        <v>474</v>
      </c>
      <c r="B34" s="415"/>
      <c r="C34" s="422"/>
    </row>
    <row r="35" spans="1:3">
      <c r="A35" s="441">
        <v>20</v>
      </c>
      <c r="B35" s="442" t="s">
        <v>475</v>
      </c>
      <c r="C35" s="432">
        <v>2068051683.15712</v>
      </c>
    </row>
    <row r="36" spans="1:3">
      <c r="A36" s="437">
        <v>21</v>
      </c>
      <c r="B36" s="438" t="s">
        <v>476</v>
      </c>
      <c r="C36" s="432">
        <v>20590829505.143242</v>
      </c>
    </row>
    <row r="37" spans="1:3">
      <c r="A37" s="414" t="s">
        <v>477</v>
      </c>
      <c r="B37" s="415"/>
      <c r="C37" s="422"/>
    </row>
    <row r="38" spans="1:3">
      <c r="A38" s="437">
        <v>22</v>
      </c>
      <c r="B38" s="438" t="s">
        <v>477</v>
      </c>
      <c r="C38" s="502">
        <v>0.10043556927323183</v>
      </c>
    </row>
    <row r="39" spans="1:3">
      <c r="A39" s="414" t="s">
        <v>478</v>
      </c>
      <c r="B39" s="415"/>
      <c r="C39" s="422"/>
    </row>
    <row r="40" spans="1:3">
      <c r="A40" s="443" t="s">
        <v>479</v>
      </c>
      <c r="B40" s="424" t="s">
        <v>480</v>
      </c>
      <c r="C40" s="440">
        <v>0</v>
      </c>
    </row>
    <row r="41" spans="1:3" ht="22.8">
      <c r="A41" s="444" t="s">
        <v>481</v>
      </c>
      <c r="B41" s="418" t="s">
        <v>482</v>
      </c>
      <c r="C41" s="440">
        <v>0</v>
      </c>
    </row>
    <row r="43" spans="1:3">
      <c r="B43" s="413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C8" sqref="C8:G38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5" style="3" bestFit="1" customWidth="1"/>
    <col min="4" max="7" width="15" style="4" bestFit="1" customWidth="1"/>
    <col min="8" max="13" width="6.6640625" style="5" customWidth="1"/>
    <col min="14" max="16384" width="9.109375" style="5"/>
  </cols>
  <sheetData>
    <row r="1" spans="1:8">
      <c r="A1" s="2" t="s">
        <v>35</v>
      </c>
      <c r="B1" s="3" t="str">
        <f>'Info '!C2</f>
        <v>JSC TBC Bank</v>
      </c>
    </row>
    <row r="2" spans="1:8">
      <c r="A2" s="2" t="s">
        <v>36</v>
      </c>
      <c r="B2" s="465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0" t="s">
        <v>146</v>
      </c>
      <c r="C6" s="345"/>
      <c r="D6" s="345"/>
      <c r="E6" s="345"/>
      <c r="F6" s="345"/>
      <c r="G6" s="374"/>
    </row>
    <row r="7" spans="1:8">
      <c r="A7" s="15"/>
      <c r="B7" s="251" t="s">
        <v>140</v>
      </c>
      <c r="C7" s="345"/>
      <c r="D7" s="345"/>
      <c r="E7" s="345"/>
      <c r="F7" s="345"/>
      <c r="G7" s="374"/>
    </row>
    <row r="8" spans="1:8">
      <c r="A8" s="407">
        <v>1</v>
      </c>
      <c r="B8" s="16" t="s">
        <v>145</v>
      </c>
      <c r="C8" s="503">
        <v>1631006083.15712</v>
      </c>
      <c r="D8" s="504">
        <v>1518949876.0482998</v>
      </c>
      <c r="E8" s="504">
        <v>1871891895.8862803</v>
      </c>
      <c r="F8" s="504">
        <v>1770733949.95119</v>
      </c>
      <c r="G8" s="505">
        <v>1678050422.0190899</v>
      </c>
    </row>
    <row r="9" spans="1:8">
      <c r="A9" s="407">
        <v>2</v>
      </c>
      <c r="B9" s="16" t="s">
        <v>144</v>
      </c>
      <c r="C9" s="503">
        <v>2068051683.15712</v>
      </c>
      <c r="D9" s="504">
        <v>1987693176.0482998</v>
      </c>
      <c r="E9" s="504">
        <v>2281706395.8862801</v>
      </c>
      <c r="F9" s="504">
        <v>2191791549.95119</v>
      </c>
      <c r="G9" s="505">
        <v>1730301622.0190899</v>
      </c>
    </row>
    <row r="10" spans="1:8">
      <c r="A10" s="407">
        <v>3</v>
      </c>
      <c r="B10" s="16" t="s">
        <v>143</v>
      </c>
      <c r="C10" s="503">
        <v>2787136168.386055</v>
      </c>
      <c r="D10" s="504">
        <v>2767850461.5578699</v>
      </c>
      <c r="E10" s="504">
        <v>2974028760.1640739</v>
      </c>
      <c r="F10" s="504">
        <v>2894703871.5104384</v>
      </c>
      <c r="G10" s="505">
        <v>2430135444.9519434</v>
      </c>
    </row>
    <row r="11" spans="1:8">
      <c r="A11" s="408"/>
      <c r="B11" s="250" t="s">
        <v>142</v>
      </c>
      <c r="C11" s="506"/>
      <c r="D11" s="506"/>
      <c r="E11" s="506"/>
      <c r="F11" s="506"/>
      <c r="G11" s="507"/>
    </row>
    <row r="12" spans="1:8" ht="15" customHeight="1">
      <c r="A12" s="407">
        <v>4</v>
      </c>
      <c r="B12" s="16" t="s">
        <v>274</v>
      </c>
      <c r="C12" s="508">
        <v>16249474615.578043</v>
      </c>
      <c r="D12" s="504">
        <v>16604959666.606977</v>
      </c>
      <c r="E12" s="504">
        <v>15590927372.722055</v>
      </c>
      <c r="F12" s="504">
        <v>14889694674.496044</v>
      </c>
      <c r="G12" s="505">
        <v>13986201427.590433</v>
      </c>
    </row>
    <row r="13" spans="1:8">
      <c r="A13" s="408"/>
      <c r="B13" s="250" t="s">
        <v>141</v>
      </c>
      <c r="C13" s="345"/>
      <c r="D13" s="345"/>
      <c r="E13" s="345"/>
      <c r="F13" s="345"/>
      <c r="G13" s="374"/>
    </row>
    <row r="14" spans="1:8" s="19" customFormat="1">
      <c r="A14" s="407"/>
      <c r="B14" s="251" t="s">
        <v>485</v>
      </c>
      <c r="C14" s="334"/>
      <c r="D14" s="17"/>
      <c r="E14" s="17"/>
      <c r="F14" s="17"/>
      <c r="G14" s="18"/>
    </row>
    <row r="15" spans="1:8">
      <c r="A15" s="409">
        <v>5</v>
      </c>
      <c r="B15" s="16" t="str">
        <f>"Common equity Tier 1 ratio &gt;="&amp;ROUND('9.1. Capital Requirements'!C19*100, 2)&amp;"%"</f>
        <v>Common equity Tier 1 ratio &gt;=6.92%</v>
      </c>
      <c r="C15" s="466">
        <v>0.10037285030701899</v>
      </c>
      <c r="D15" s="467">
        <v>9.1475673927889689E-2</v>
      </c>
      <c r="E15" s="467">
        <v>0.1200628962688486</v>
      </c>
      <c r="F15" s="467">
        <v>0.11892345603192311</v>
      </c>
      <c r="G15" s="468">
        <v>0.11997899720711998</v>
      </c>
    </row>
    <row r="16" spans="1:8" ht="15" customHeight="1">
      <c r="A16" s="409">
        <v>6</v>
      </c>
      <c r="B16" s="16" t="str">
        <f>"Tier 1 ratio &gt;="&amp;ROUND('9.1. Capital Requirements'!C20*100, 2)&amp;"%"</f>
        <v>Tier 1 ratio &gt;=8.73%</v>
      </c>
      <c r="C16" s="466">
        <v>0.12726883373660097</v>
      </c>
      <c r="D16" s="467">
        <v>0.11970478796438178</v>
      </c>
      <c r="E16" s="467">
        <v>0.14634834358079057</v>
      </c>
      <c r="F16" s="467">
        <v>0.1472019136635099</v>
      </c>
      <c r="G16" s="468">
        <v>0.12371490793817269</v>
      </c>
    </row>
    <row r="17" spans="1:7">
      <c r="A17" s="409">
        <v>7</v>
      </c>
      <c r="B17" s="16" t="str">
        <f>"Total Regulatory Capital ratio &gt;="&amp;ROUND('9.1. Capital Requirements'!C21*100,2)&amp;"%"</f>
        <v>Total Regulatory Capital ratio &gt;=13.29%</v>
      </c>
      <c r="C17" s="466">
        <v>0.17152161742596181</v>
      </c>
      <c r="D17" s="467">
        <v>0.16668817733560004</v>
      </c>
      <c r="E17" s="467">
        <v>0.19075380758731811</v>
      </c>
      <c r="F17" s="467">
        <v>0.19440988783125684</v>
      </c>
      <c r="G17" s="468">
        <v>0.17375235567235867</v>
      </c>
    </row>
    <row r="18" spans="1:7">
      <c r="A18" s="408"/>
      <c r="B18" s="252" t="s">
        <v>139</v>
      </c>
      <c r="C18" s="469"/>
      <c r="D18" s="469"/>
      <c r="E18" s="469"/>
      <c r="F18" s="469"/>
      <c r="G18" s="470"/>
    </row>
    <row r="19" spans="1:7" ht="15" customHeight="1">
      <c r="A19" s="410">
        <v>8</v>
      </c>
      <c r="B19" s="16" t="s">
        <v>138</v>
      </c>
      <c r="C19" s="471">
        <v>7.6238358708738893E-2</v>
      </c>
      <c r="D19" s="472">
        <v>8.5768441938616879E-2</v>
      </c>
      <c r="E19" s="472">
        <v>7.92992203752204E-2</v>
      </c>
      <c r="F19" s="472">
        <v>7.8538091585247188E-2</v>
      </c>
      <c r="G19" s="473">
        <v>7.9959441104150819E-2</v>
      </c>
    </row>
    <row r="20" spans="1:7">
      <c r="A20" s="410">
        <v>9</v>
      </c>
      <c r="B20" s="16" t="s">
        <v>137</v>
      </c>
      <c r="C20" s="471">
        <v>4.3719137980739745E-2</v>
      </c>
      <c r="D20" s="472">
        <v>4.7073488405024164E-2</v>
      </c>
      <c r="E20" s="472">
        <v>3.991374905638987E-2</v>
      </c>
      <c r="F20" s="472">
        <v>3.9180083774910786E-2</v>
      </c>
      <c r="G20" s="473">
        <v>3.835448250823472E-2</v>
      </c>
    </row>
    <row r="21" spans="1:7">
      <c r="A21" s="410">
        <v>10</v>
      </c>
      <c r="B21" s="16" t="s">
        <v>136</v>
      </c>
      <c r="C21" s="471">
        <v>1.8527693546675883E-2</v>
      </c>
      <c r="D21" s="472">
        <v>2.3552166822486981E-2</v>
      </c>
      <c r="E21" s="472">
        <v>3.6331868474591654E-2</v>
      </c>
      <c r="F21" s="472">
        <v>3.8746865133617713E-2</v>
      </c>
      <c r="G21" s="473">
        <v>3.3754350161164466E-2</v>
      </c>
    </row>
    <row r="22" spans="1:7">
      <c r="A22" s="410">
        <v>11</v>
      </c>
      <c r="B22" s="16" t="s">
        <v>135</v>
      </c>
      <c r="C22" s="471">
        <v>3.2519220727999149E-2</v>
      </c>
      <c r="D22" s="472">
        <v>3.8694953533592716E-2</v>
      </c>
      <c r="E22" s="472">
        <v>3.9385471318830537E-2</v>
      </c>
      <c r="F22" s="472">
        <v>3.9358007810336409E-2</v>
      </c>
      <c r="G22" s="473">
        <v>4.1604958595916092E-2</v>
      </c>
    </row>
    <row r="23" spans="1:7">
      <c r="A23" s="410">
        <v>12</v>
      </c>
      <c r="B23" s="16" t="s">
        <v>280</v>
      </c>
      <c r="C23" s="471">
        <v>-1.6852285993603562E-2</v>
      </c>
      <c r="D23" s="472">
        <v>-6.6565088883720827E-2</v>
      </c>
      <c r="E23" s="472">
        <v>2.3977327680912434E-2</v>
      </c>
      <c r="F23" s="472">
        <v>2.2486855022940469E-2</v>
      </c>
      <c r="G23" s="473">
        <v>2.0108634339953878E-2</v>
      </c>
    </row>
    <row r="24" spans="1:7">
      <c r="A24" s="410">
        <v>13</v>
      </c>
      <c r="B24" s="16" t="s">
        <v>281</v>
      </c>
      <c r="C24" s="471">
        <v>-0.15522451063751788</v>
      </c>
      <c r="D24" s="472">
        <v>-0.56434987527495073</v>
      </c>
      <c r="E24" s="472">
        <v>0.19927212216237863</v>
      </c>
      <c r="F24" s="472">
        <v>0.18561155741330221</v>
      </c>
      <c r="G24" s="473">
        <v>0.16049812287550005</v>
      </c>
    </row>
    <row r="25" spans="1:7">
      <c r="A25" s="408"/>
      <c r="B25" s="252" t="s">
        <v>360</v>
      </c>
      <c r="C25" s="469"/>
      <c r="D25" s="469"/>
      <c r="E25" s="469"/>
      <c r="F25" s="469"/>
      <c r="G25" s="470"/>
    </row>
    <row r="26" spans="1:7">
      <c r="A26" s="410">
        <v>14</v>
      </c>
      <c r="B26" s="16" t="s">
        <v>134</v>
      </c>
      <c r="C26" s="471">
        <v>4.8664594930663427E-2</v>
      </c>
      <c r="D26" s="472">
        <v>3.1387414452047506E-2</v>
      </c>
      <c r="E26" s="472">
        <v>3.0898507731881027E-2</v>
      </c>
      <c r="F26" s="472">
        <v>3.3813247701828655E-2</v>
      </c>
      <c r="G26" s="473">
        <v>3.6996539124621225E-2</v>
      </c>
    </row>
    <row r="27" spans="1:7" ht="15" customHeight="1">
      <c r="A27" s="410">
        <v>15</v>
      </c>
      <c r="B27" s="16" t="s">
        <v>133</v>
      </c>
      <c r="C27" s="471">
        <v>7.0116600722474526E-2</v>
      </c>
      <c r="D27" s="472">
        <v>6.9310364365241739E-2</v>
      </c>
      <c r="E27" s="472">
        <v>3.9045186737354742E-2</v>
      </c>
      <c r="F27" s="472">
        <v>4.1097738146649521E-2</v>
      </c>
      <c r="G27" s="473">
        <v>4.2188202962713729E-2</v>
      </c>
    </row>
    <row r="28" spans="1:7">
      <c r="A28" s="410">
        <v>16</v>
      </c>
      <c r="B28" s="16" t="s">
        <v>132</v>
      </c>
      <c r="C28" s="471">
        <v>0.60872223753519528</v>
      </c>
      <c r="D28" s="472">
        <v>0.622771767849434</v>
      </c>
      <c r="E28" s="472">
        <v>0.58762789305704533</v>
      </c>
      <c r="F28" s="472">
        <v>0.57608582418405285</v>
      </c>
      <c r="G28" s="473">
        <v>0.59383804295004128</v>
      </c>
    </row>
    <row r="29" spans="1:7" ht="15" customHeight="1">
      <c r="A29" s="410">
        <v>17</v>
      </c>
      <c r="B29" s="16" t="s">
        <v>131</v>
      </c>
      <c r="C29" s="471">
        <v>0.53759337777053628</v>
      </c>
      <c r="D29" s="472">
        <v>0.55678904845144317</v>
      </c>
      <c r="E29" s="472">
        <v>0.53229936992534133</v>
      </c>
      <c r="F29" s="472">
        <v>0.55785155853160373</v>
      </c>
      <c r="G29" s="473">
        <v>0.56931424488557603</v>
      </c>
    </row>
    <row r="30" spans="1:7">
      <c r="A30" s="410">
        <v>18</v>
      </c>
      <c r="B30" s="16" t="s">
        <v>130</v>
      </c>
      <c r="C30" s="471">
        <v>5.9537894944865492E-2</v>
      </c>
      <c r="D30" s="472">
        <v>9.4733127818469459E-2</v>
      </c>
      <c r="E30" s="472">
        <v>0.22281223794416166</v>
      </c>
      <c r="F30" s="472">
        <v>0.12999340665229842</v>
      </c>
      <c r="G30" s="473">
        <v>7.848308129555448E-2</v>
      </c>
    </row>
    <row r="31" spans="1:7" ht="15" customHeight="1">
      <c r="A31" s="408"/>
      <c r="B31" s="252" t="s">
        <v>361</v>
      </c>
      <c r="C31" s="469"/>
      <c r="D31" s="469"/>
      <c r="E31" s="469"/>
      <c r="F31" s="469"/>
      <c r="G31" s="470"/>
    </row>
    <row r="32" spans="1:7" ht="15" customHeight="1">
      <c r="A32" s="410">
        <v>19</v>
      </c>
      <c r="B32" s="16" t="s">
        <v>129</v>
      </c>
      <c r="C32" s="477">
        <v>0.1937872272062143</v>
      </c>
      <c r="D32" s="478">
        <v>0.17569186080552374</v>
      </c>
      <c r="E32" s="478">
        <v>0.17184674965598676</v>
      </c>
      <c r="F32" s="478">
        <v>0.22844439211353618</v>
      </c>
      <c r="G32" s="479">
        <v>0.23996139106899</v>
      </c>
    </row>
    <row r="33" spans="1:7" ht="15" customHeight="1">
      <c r="A33" s="410">
        <v>20</v>
      </c>
      <c r="B33" s="16" t="s">
        <v>128</v>
      </c>
      <c r="C33" s="477">
        <v>0.63978771860315675</v>
      </c>
      <c r="D33" s="478">
        <v>0.6551477238286878</v>
      </c>
      <c r="E33" s="478">
        <v>0.63404513965152642</v>
      </c>
      <c r="F33" s="478">
        <v>0.64801711433775566</v>
      </c>
      <c r="G33" s="479">
        <v>0.65117054152575005</v>
      </c>
    </row>
    <row r="34" spans="1:7" ht="15" customHeight="1">
      <c r="A34" s="410">
        <v>21</v>
      </c>
      <c r="B34" s="16" t="s">
        <v>127</v>
      </c>
      <c r="C34" s="477">
        <v>0.34723888945071008</v>
      </c>
      <c r="D34" s="478">
        <v>0.35217091434728914</v>
      </c>
      <c r="E34" s="478">
        <v>0.36789247188462687</v>
      </c>
      <c r="F34" s="478">
        <v>0.36537296339502862</v>
      </c>
      <c r="G34" s="479">
        <v>0.37733342436967893</v>
      </c>
    </row>
    <row r="35" spans="1:7" ht="15" customHeight="1">
      <c r="A35" s="411"/>
      <c r="B35" s="252" t="s">
        <v>520</v>
      </c>
      <c r="C35" s="345"/>
      <c r="D35" s="345"/>
      <c r="E35" s="345"/>
      <c r="F35" s="345"/>
      <c r="G35" s="374"/>
    </row>
    <row r="36" spans="1:7">
      <c r="A36" s="410">
        <v>22</v>
      </c>
      <c r="B36" s="16" t="s">
        <v>387</v>
      </c>
      <c r="C36" s="509">
        <v>3623454788.6412044</v>
      </c>
      <c r="D36" s="510">
        <v>3375895630.1592102</v>
      </c>
      <c r="E36" s="510">
        <v>3845188448.2466154</v>
      </c>
      <c r="F36" s="510">
        <v>3982381432.0067291</v>
      </c>
      <c r="G36" s="511">
        <v>3345540683.7268782</v>
      </c>
    </row>
    <row r="37" spans="1:7" ht="15" customHeight="1">
      <c r="A37" s="410">
        <v>23</v>
      </c>
      <c r="B37" s="16" t="s">
        <v>399</v>
      </c>
      <c r="C37" s="509">
        <v>3087741713.9178519</v>
      </c>
      <c r="D37" s="510">
        <v>2986413869.8763885</v>
      </c>
      <c r="E37" s="510">
        <v>2864558717.2262158</v>
      </c>
      <c r="F37" s="510">
        <v>2875207786.1080265</v>
      </c>
      <c r="G37" s="511">
        <v>2718886160.551559</v>
      </c>
    </row>
    <row r="38" spans="1:7" ht="14.4" thickBot="1">
      <c r="A38" s="412">
        <v>24</v>
      </c>
      <c r="B38" s="253" t="s">
        <v>388</v>
      </c>
      <c r="C38" s="474">
        <v>1.1734967249069606</v>
      </c>
      <c r="D38" s="475">
        <v>1.1304178781820828</v>
      </c>
      <c r="E38" s="475">
        <v>1.3423318660299461</v>
      </c>
      <c r="F38" s="475">
        <v>1.3850760460681029</v>
      </c>
      <c r="G38" s="476">
        <v>1.2304820747067229</v>
      </c>
    </row>
    <row r="39" spans="1:7">
      <c r="A39" s="20"/>
    </row>
    <row r="40" spans="1:7" ht="39.6">
      <c r="B40" s="336" t="s">
        <v>486</v>
      </c>
    </row>
    <row r="41" spans="1:7" ht="52.8">
      <c r="B41" s="336" t="s">
        <v>521</v>
      </c>
    </row>
    <row r="43" spans="1:7" ht="14.4">
      <c r="B43" s="3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3.44140625" style="4" bestFit="1" customWidth="1"/>
    <col min="4" max="4" width="14.44140625" style="4" bestFit="1" customWidth="1"/>
    <col min="5" max="5" width="14.5546875" style="4" customWidth="1"/>
    <col min="6" max="6" width="13.44140625" style="4" bestFit="1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44012</v>
      </c>
    </row>
    <row r="3" spans="1:8">
      <c r="A3" s="2"/>
    </row>
    <row r="4" spans="1:8" ht="14.4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>
      <c r="A7" s="28">
        <v>1</v>
      </c>
      <c r="B7" s="32" t="s">
        <v>40</v>
      </c>
      <c r="C7" s="33">
        <v>256402550.62</v>
      </c>
      <c r="D7" s="33">
        <v>376681075.69</v>
      </c>
      <c r="E7" s="34">
        <v>633083626.30999994</v>
      </c>
      <c r="F7" s="35">
        <v>260484342.94999999</v>
      </c>
      <c r="G7" s="36">
        <v>395692218.89999998</v>
      </c>
      <c r="H7" s="37">
        <v>656176561.8499999</v>
      </c>
    </row>
    <row r="8" spans="1:8">
      <c r="A8" s="28">
        <v>2</v>
      </c>
      <c r="B8" s="32" t="s">
        <v>41</v>
      </c>
      <c r="C8" s="33">
        <v>12330358.369999999</v>
      </c>
      <c r="D8" s="33">
        <v>1802260208.3900001</v>
      </c>
      <c r="E8" s="34">
        <v>1814590566.76</v>
      </c>
      <c r="F8" s="35">
        <v>83926834.620000005</v>
      </c>
      <c r="G8" s="36">
        <v>1848272683.46</v>
      </c>
      <c r="H8" s="37">
        <v>1932199518.0799999</v>
      </c>
    </row>
    <row r="9" spans="1:8">
      <c r="A9" s="28">
        <v>3</v>
      </c>
      <c r="B9" s="32" t="s">
        <v>42</v>
      </c>
      <c r="C9" s="33">
        <v>806919.26</v>
      </c>
      <c r="D9" s="33">
        <v>265025350.69999999</v>
      </c>
      <c r="E9" s="34">
        <v>265832269.95999998</v>
      </c>
      <c r="F9" s="35">
        <v>10872757.439999999</v>
      </c>
      <c r="G9" s="36">
        <v>859449422.44000006</v>
      </c>
      <c r="H9" s="37">
        <v>870322179.88000011</v>
      </c>
    </row>
    <row r="10" spans="1:8">
      <c r="A10" s="28">
        <v>4</v>
      </c>
      <c r="B10" s="32" t="s">
        <v>43</v>
      </c>
      <c r="C10" s="33">
        <v>0</v>
      </c>
      <c r="D10" s="33">
        <v>0</v>
      </c>
      <c r="E10" s="34">
        <v>0</v>
      </c>
      <c r="F10" s="35">
        <v>0</v>
      </c>
      <c r="G10" s="36">
        <v>0</v>
      </c>
      <c r="H10" s="37">
        <v>0</v>
      </c>
    </row>
    <row r="11" spans="1:8">
      <c r="A11" s="28">
        <v>5</v>
      </c>
      <c r="B11" s="32" t="s">
        <v>44</v>
      </c>
      <c r="C11" s="33">
        <v>2343613725.9899998</v>
      </c>
      <c r="D11" s="33">
        <v>46582071.530000001</v>
      </c>
      <c r="E11" s="34">
        <v>2390195797.52</v>
      </c>
      <c r="F11" s="35">
        <v>1584702302.2099998</v>
      </c>
      <c r="G11" s="36">
        <v>39614736.129999995</v>
      </c>
      <c r="H11" s="37">
        <v>1624317038.3399997</v>
      </c>
    </row>
    <row r="12" spans="1:8">
      <c r="A12" s="28">
        <v>6.1</v>
      </c>
      <c r="B12" s="38" t="s">
        <v>45</v>
      </c>
      <c r="C12" s="33">
        <v>5230305844.1400003</v>
      </c>
      <c r="D12" s="33">
        <v>8136939488.6700001</v>
      </c>
      <c r="E12" s="34">
        <v>13367245332.810001</v>
      </c>
      <c r="F12" s="35">
        <v>4519373427.2800007</v>
      </c>
      <c r="G12" s="36">
        <v>6607649546.7700005</v>
      </c>
      <c r="H12" s="37">
        <v>11127022974.050001</v>
      </c>
    </row>
    <row r="13" spans="1:8">
      <c r="A13" s="28">
        <v>6.2</v>
      </c>
      <c r="B13" s="38" t="s">
        <v>46</v>
      </c>
      <c r="C13" s="33">
        <v>-295530168.51999998</v>
      </c>
      <c r="D13" s="33">
        <v>-641735635.24000001</v>
      </c>
      <c r="E13" s="34">
        <v>-937265803.75999999</v>
      </c>
      <c r="F13" s="35">
        <v>-193830886.36420006</v>
      </c>
      <c r="G13" s="36">
        <v>-275598217.23579997</v>
      </c>
      <c r="H13" s="37">
        <v>-469429103.60000002</v>
      </c>
    </row>
    <row r="14" spans="1:8">
      <c r="A14" s="28">
        <v>6</v>
      </c>
      <c r="B14" s="32" t="s">
        <v>47</v>
      </c>
      <c r="C14" s="34">
        <v>4934775675.6200008</v>
      </c>
      <c r="D14" s="34">
        <v>7495203853.4300003</v>
      </c>
      <c r="E14" s="34">
        <v>12429979529.050001</v>
      </c>
      <c r="F14" s="34">
        <v>4325542540.915801</v>
      </c>
      <c r="G14" s="34">
        <v>6332051329.5342007</v>
      </c>
      <c r="H14" s="37">
        <v>10657593870.450001</v>
      </c>
    </row>
    <row r="15" spans="1:8">
      <c r="A15" s="28">
        <v>7</v>
      </c>
      <c r="B15" s="32" t="s">
        <v>48</v>
      </c>
      <c r="C15" s="33">
        <v>208483315.16000003</v>
      </c>
      <c r="D15" s="33">
        <v>143186999.5</v>
      </c>
      <c r="E15" s="34">
        <v>351670314.66000003</v>
      </c>
      <c r="F15" s="35">
        <v>82116600.209999993</v>
      </c>
      <c r="G15" s="36">
        <v>59350449.390000001</v>
      </c>
      <c r="H15" s="37">
        <v>141467049.59999999</v>
      </c>
    </row>
    <row r="16" spans="1:8">
      <c r="A16" s="28">
        <v>8</v>
      </c>
      <c r="B16" s="32" t="s">
        <v>207</v>
      </c>
      <c r="C16" s="33">
        <v>76800695.999999985</v>
      </c>
      <c r="D16" s="33">
        <v>0</v>
      </c>
      <c r="E16" s="34">
        <v>76800695.999999985</v>
      </c>
      <c r="F16" s="35">
        <v>54830347.689999998</v>
      </c>
      <c r="G16" s="36">
        <v>0</v>
      </c>
      <c r="H16" s="37">
        <v>54830347.689999998</v>
      </c>
    </row>
    <row r="17" spans="1:8">
      <c r="A17" s="28">
        <v>9</v>
      </c>
      <c r="B17" s="32" t="s">
        <v>49</v>
      </c>
      <c r="C17" s="33">
        <v>26922915.689999998</v>
      </c>
      <c r="D17" s="33">
        <v>0</v>
      </c>
      <c r="E17" s="34">
        <v>26922915.689999998</v>
      </c>
      <c r="F17" s="35">
        <v>20228492.059999999</v>
      </c>
      <c r="G17" s="36">
        <v>0</v>
      </c>
      <c r="H17" s="37">
        <v>20228492.059999999</v>
      </c>
    </row>
    <row r="18" spans="1:8">
      <c r="A18" s="28">
        <v>10</v>
      </c>
      <c r="B18" s="32" t="s">
        <v>50</v>
      </c>
      <c r="C18" s="33">
        <v>595684185.99000001</v>
      </c>
      <c r="D18" s="33">
        <v>0</v>
      </c>
      <c r="E18" s="34">
        <v>595684185.99000001</v>
      </c>
      <c r="F18" s="35">
        <v>610346695.54999995</v>
      </c>
      <c r="G18" s="36">
        <v>0</v>
      </c>
      <c r="H18" s="37">
        <v>610346695.54999995</v>
      </c>
    </row>
    <row r="19" spans="1:8">
      <c r="A19" s="28">
        <v>11</v>
      </c>
      <c r="B19" s="32" t="s">
        <v>51</v>
      </c>
      <c r="C19" s="33">
        <v>324361429.90999997</v>
      </c>
      <c r="D19" s="33">
        <v>78889112.890000001</v>
      </c>
      <c r="E19" s="34">
        <v>403250542.79999995</v>
      </c>
      <c r="F19" s="35">
        <v>222703626.14000002</v>
      </c>
      <c r="G19" s="36">
        <v>56795170.850000001</v>
      </c>
      <c r="H19" s="37">
        <v>279498796.99000001</v>
      </c>
    </row>
    <row r="20" spans="1:8">
      <c r="A20" s="28">
        <v>12</v>
      </c>
      <c r="B20" s="40" t="s">
        <v>52</v>
      </c>
      <c r="C20" s="34">
        <v>8780181772.6100006</v>
      </c>
      <c r="D20" s="34">
        <v>10207828672.130001</v>
      </c>
      <c r="E20" s="34">
        <v>18988010444.740002</v>
      </c>
      <c r="F20" s="34">
        <v>7255754539.7858009</v>
      </c>
      <c r="G20" s="34">
        <v>9591226010.7042007</v>
      </c>
      <c r="H20" s="37">
        <v>16846980550.490002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>
      <c r="A22" s="28">
        <v>13</v>
      </c>
      <c r="B22" s="32" t="s">
        <v>54</v>
      </c>
      <c r="C22" s="33">
        <v>31571312.399999999</v>
      </c>
      <c r="D22" s="33">
        <v>221491023.56999999</v>
      </c>
      <c r="E22" s="34">
        <v>253062335.97</v>
      </c>
      <c r="F22" s="35">
        <v>116287376.75</v>
      </c>
      <c r="G22" s="36">
        <v>155844017.75999999</v>
      </c>
      <c r="H22" s="37">
        <v>272131394.50999999</v>
      </c>
    </row>
    <row r="23" spans="1:8">
      <c r="A23" s="28">
        <v>14</v>
      </c>
      <c r="B23" s="32" t="s">
        <v>55</v>
      </c>
      <c r="C23" s="33">
        <v>1490147156.23</v>
      </c>
      <c r="D23" s="33">
        <v>1865142531.0900002</v>
      </c>
      <c r="E23" s="34">
        <v>3355289687.3200002</v>
      </c>
      <c r="F23" s="35">
        <v>1636935038.0699995</v>
      </c>
      <c r="G23" s="36">
        <v>1724916989.2257714</v>
      </c>
      <c r="H23" s="37">
        <v>3361852027.2957706</v>
      </c>
    </row>
    <row r="24" spans="1:8">
      <c r="A24" s="28">
        <v>15</v>
      </c>
      <c r="B24" s="32" t="s">
        <v>56</v>
      </c>
      <c r="C24" s="33">
        <v>1022312918.96</v>
      </c>
      <c r="D24" s="33">
        <v>2215773053.4299998</v>
      </c>
      <c r="E24" s="34">
        <v>3238085972.3899999</v>
      </c>
      <c r="F24" s="35">
        <v>1054383086.67</v>
      </c>
      <c r="G24" s="36">
        <v>1940693747.4400001</v>
      </c>
      <c r="H24" s="37">
        <v>2995076834.1100001</v>
      </c>
    </row>
    <row r="25" spans="1:8">
      <c r="A25" s="28">
        <v>16</v>
      </c>
      <c r="B25" s="32" t="s">
        <v>57</v>
      </c>
      <c r="C25" s="33">
        <v>1173150145</v>
      </c>
      <c r="D25" s="33">
        <v>2866635405.0700002</v>
      </c>
      <c r="E25" s="34">
        <v>4039785550.0700002</v>
      </c>
      <c r="F25" s="35">
        <v>1119597870.24</v>
      </c>
      <c r="G25" s="36">
        <v>2608313830.6699996</v>
      </c>
      <c r="H25" s="37">
        <v>3727911700.9099998</v>
      </c>
    </row>
    <row r="26" spans="1:8">
      <c r="A26" s="28">
        <v>17</v>
      </c>
      <c r="B26" s="32" t="s">
        <v>58</v>
      </c>
      <c r="C26" s="41">
        <v>0.05</v>
      </c>
      <c r="D26" s="41">
        <v>908805613.67999995</v>
      </c>
      <c r="E26" s="34">
        <v>908805613.7299999</v>
      </c>
      <c r="F26" s="42">
        <v>0</v>
      </c>
      <c r="G26" s="43">
        <v>851491135.48000002</v>
      </c>
      <c r="H26" s="37">
        <v>851491135.48000002</v>
      </c>
    </row>
    <row r="27" spans="1:8">
      <c r="A27" s="28">
        <v>18</v>
      </c>
      <c r="B27" s="32" t="s">
        <v>59</v>
      </c>
      <c r="C27" s="33">
        <v>2284806345.3499999</v>
      </c>
      <c r="D27" s="33">
        <v>1608539555.6900001</v>
      </c>
      <c r="E27" s="34">
        <v>3893345901.04</v>
      </c>
      <c r="F27" s="35">
        <v>1005367230.75</v>
      </c>
      <c r="G27" s="36">
        <v>1546760437.0899999</v>
      </c>
      <c r="H27" s="37">
        <v>2552127667.8400002</v>
      </c>
    </row>
    <row r="28" spans="1:8">
      <c r="A28" s="28">
        <v>19</v>
      </c>
      <c r="B28" s="32" t="s">
        <v>60</v>
      </c>
      <c r="C28" s="33">
        <v>30237449.510000002</v>
      </c>
      <c r="D28" s="33">
        <v>54726884.599999994</v>
      </c>
      <c r="E28" s="34">
        <v>84964334.109999999</v>
      </c>
      <c r="F28" s="35">
        <v>100997621.34999999</v>
      </c>
      <c r="G28" s="36">
        <v>49293450.970000006</v>
      </c>
      <c r="H28" s="37">
        <v>150291072.31999999</v>
      </c>
    </row>
    <row r="29" spans="1:8">
      <c r="A29" s="28">
        <v>20</v>
      </c>
      <c r="B29" s="32" t="s">
        <v>61</v>
      </c>
      <c r="C29" s="33">
        <v>116441873.65000001</v>
      </c>
      <c r="D29" s="33">
        <v>184257630.18000001</v>
      </c>
      <c r="E29" s="34">
        <v>300699503.83000004</v>
      </c>
      <c r="F29" s="35">
        <v>161794716.72</v>
      </c>
      <c r="G29" s="36">
        <v>152350696.49000001</v>
      </c>
      <c r="H29" s="37">
        <v>314145413.21000004</v>
      </c>
    </row>
    <row r="30" spans="1:8">
      <c r="A30" s="28">
        <v>21</v>
      </c>
      <c r="B30" s="32" t="s">
        <v>62</v>
      </c>
      <c r="C30" s="33">
        <v>12562250</v>
      </c>
      <c r="D30" s="33">
        <v>1017839120</v>
      </c>
      <c r="E30" s="34">
        <v>1030401370</v>
      </c>
      <c r="F30" s="35">
        <v>12562250</v>
      </c>
      <c r="G30" s="36">
        <v>692127774.55999994</v>
      </c>
      <c r="H30" s="37">
        <v>704690024.55999994</v>
      </c>
    </row>
    <row r="31" spans="1:8">
      <c r="A31" s="28">
        <v>22</v>
      </c>
      <c r="B31" s="40" t="s">
        <v>63</v>
      </c>
      <c r="C31" s="34">
        <v>6161229451.1499996</v>
      </c>
      <c r="D31" s="34">
        <v>10943210817.310001</v>
      </c>
      <c r="E31" s="34">
        <v>17104440268.460001</v>
      </c>
      <c r="F31" s="34">
        <v>5207925190.5500002</v>
      </c>
      <c r="G31" s="34">
        <v>9721792079.68577</v>
      </c>
      <c r="H31" s="37">
        <v>14929717270.235771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>
      <c r="A33" s="28">
        <v>23</v>
      </c>
      <c r="B33" s="32" t="s">
        <v>65</v>
      </c>
      <c r="C33" s="33">
        <v>21015907.600000001</v>
      </c>
      <c r="D33" s="41">
        <v>0</v>
      </c>
      <c r="E33" s="34">
        <v>21015907.600000001</v>
      </c>
      <c r="F33" s="35">
        <v>21015907.600000001</v>
      </c>
      <c r="G33" s="43">
        <v>0</v>
      </c>
      <c r="H33" s="37">
        <v>21015907.600000001</v>
      </c>
    </row>
    <row r="34" spans="1:8">
      <c r="A34" s="28">
        <v>24</v>
      </c>
      <c r="B34" s="32" t="s">
        <v>66</v>
      </c>
      <c r="C34" s="33">
        <v>0</v>
      </c>
      <c r="D34" s="41">
        <v>0</v>
      </c>
      <c r="E34" s="34">
        <v>0</v>
      </c>
      <c r="F34" s="35">
        <v>0</v>
      </c>
      <c r="G34" s="43">
        <v>0</v>
      </c>
      <c r="H34" s="37">
        <v>0</v>
      </c>
    </row>
    <row r="35" spans="1:8">
      <c r="A35" s="28">
        <v>25</v>
      </c>
      <c r="B35" s="39" t="s">
        <v>67</v>
      </c>
      <c r="C35" s="33">
        <v>0</v>
      </c>
      <c r="D35" s="41">
        <v>0</v>
      </c>
      <c r="E35" s="34">
        <v>0</v>
      </c>
      <c r="F35" s="35">
        <v>0</v>
      </c>
      <c r="G35" s="43">
        <v>0</v>
      </c>
      <c r="H35" s="37">
        <v>0</v>
      </c>
    </row>
    <row r="36" spans="1:8">
      <c r="A36" s="28">
        <v>26</v>
      </c>
      <c r="B36" s="32" t="s">
        <v>68</v>
      </c>
      <c r="C36" s="33">
        <v>500639858.55000001</v>
      </c>
      <c r="D36" s="41">
        <v>0</v>
      </c>
      <c r="E36" s="34">
        <v>500639858.55000001</v>
      </c>
      <c r="F36" s="35">
        <v>537469430.01999998</v>
      </c>
      <c r="G36" s="43">
        <v>0</v>
      </c>
      <c r="H36" s="37">
        <v>537469430.01999998</v>
      </c>
    </row>
    <row r="37" spans="1:8">
      <c r="A37" s="28">
        <v>27</v>
      </c>
      <c r="B37" s="32" t="s">
        <v>69</v>
      </c>
      <c r="C37" s="33">
        <v>0</v>
      </c>
      <c r="D37" s="41">
        <v>0</v>
      </c>
      <c r="E37" s="34">
        <v>0</v>
      </c>
      <c r="F37" s="35">
        <v>0</v>
      </c>
      <c r="G37" s="43">
        <v>0</v>
      </c>
      <c r="H37" s="37">
        <v>0</v>
      </c>
    </row>
    <row r="38" spans="1:8">
      <c r="A38" s="28">
        <v>28</v>
      </c>
      <c r="B38" s="32" t="s">
        <v>70</v>
      </c>
      <c r="C38" s="33">
        <v>1361911703.3099999</v>
      </c>
      <c r="D38" s="41">
        <v>0</v>
      </c>
      <c r="E38" s="34">
        <v>1361911703.3099999</v>
      </c>
      <c r="F38" s="35">
        <v>1272199600.01</v>
      </c>
      <c r="G38" s="43">
        <v>0</v>
      </c>
      <c r="H38" s="37">
        <v>1272199600.01</v>
      </c>
    </row>
    <row r="39" spans="1:8">
      <c r="A39" s="28">
        <v>29</v>
      </c>
      <c r="B39" s="32" t="s">
        <v>71</v>
      </c>
      <c r="C39" s="33">
        <v>2707.2300000041723</v>
      </c>
      <c r="D39" s="41">
        <v>0</v>
      </c>
      <c r="E39" s="34">
        <v>2707.2300000041723</v>
      </c>
      <c r="F39" s="35">
        <v>86578342.960000008</v>
      </c>
      <c r="G39" s="43">
        <v>0</v>
      </c>
      <c r="H39" s="37">
        <v>86578342.960000008</v>
      </c>
    </row>
    <row r="40" spans="1:8">
      <c r="A40" s="28">
        <v>30</v>
      </c>
      <c r="B40" s="302" t="s">
        <v>275</v>
      </c>
      <c r="C40" s="33">
        <v>1883570176.6900001</v>
      </c>
      <c r="D40" s="41">
        <v>0</v>
      </c>
      <c r="E40" s="34">
        <v>1883570176.6900001</v>
      </c>
      <c r="F40" s="35">
        <v>1917263280.5900002</v>
      </c>
      <c r="G40" s="43">
        <v>0</v>
      </c>
      <c r="H40" s="37">
        <v>1917263280.5900002</v>
      </c>
    </row>
    <row r="41" spans="1:8" ht="14.4" thickBot="1">
      <c r="A41" s="45">
        <v>31</v>
      </c>
      <c r="B41" s="46" t="s">
        <v>72</v>
      </c>
      <c r="C41" s="47">
        <v>8044799627.8400002</v>
      </c>
      <c r="D41" s="47">
        <v>10943210817.310001</v>
      </c>
      <c r="E41" s="47">
        <v>18988010445.150002</v>
      </c>
      <c r="F41" s="47">
        <v>7125188471.1400003</v>
      </c>
      <c r="G41" s="47">
        <v>9721792079.68577</v>
      </c>
      <c r="H41" s="48">
        <v>16846980550.825771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09375" defaultRowHeight="13.2"/>
  <cols>
    <col min="1" max="1" width="9.5546875" style="4" bestFit="1" customWidth="1"/>
    <col min="2" max="2" width="89.1093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51" t="s">
        <v>203</v>
      </c>
      <c r="B4" s="254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54" t="s">
        <v>202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201</v>
      </c>
      <c r="C8" s="60">
        <v>6784999.3600000003</v>
      </c>
      <c r="D8" s="60">
        <v>8391790.2599999998</v>
      </c>
      <c r="E8" s="63">
        <v>15176789.620000001</v>
      </c>
      <c r="F8" s="60">
        <v>5152366.25</v>
      </c>
      <c r="G8" s="60">
        <v>5756413.9800000004</v>
      </c>
      <c r="H8" s="64">
        <v>10908780.23</v>
      </c>
    </row>
    <row r="9" spans="1:8">
      <c r="A9" s="59">
        <v>2</v>
      </c>
      <c r="B9" s="62" t="s">
        <v>200</v>
      </c>
      <c r="C9" s="65">
        <v>354569306.55000001</v>
      </c>
      <c r="D9" s="65">
        <v>240891794.94000003</v>
      </c>
      <c r="E9" s="63">
        <v>595461101.49000001</v>
      </c>
      <c r="F9" s="65">
        <v>290035449.85000002</v>
      </c>
      <c r="G9" s="65">
        <v>232761365.34</v>
      </c>
      <c r="H9" s="64">
        <v>522796815.19000006</v>
      </c>
    </row>
    <row r="10" spans="1:8">
      <c r="A10" s="59">
        <v>2.1</v>
      </c>
      <c r="B10" s="66" t="s">
        <v>199</v>
      </c>
      <c r="C10" s="60">
        <v>0</v>
      </c>
      <c r="D10" s="60">
        <v>0</v>
      </c>
      <c r="E10" s="63">
        <v>0</v>
      </c>
      <c r="F10" s="60">
        <v>0.53</v>
      </c>
      <c r="G10" s="60">
        <v>0</v>
      </c>
      <c r="H10" s="64">
        <v>0.53</v>
      </c>
    </row>
    <row r="11" spans="1:8">
      <c r="A11" s="59">
        <v>2.2000000000000002</v>
      </c>
      <c r="B11" s="66" t="s">
        <v>198</v>
      </c>
      <c r="C11" s="60">
        <v>65296506.5</v>
      </c>
      <c r="D11" s="60">
        <v>54628407.630000018</v>
      </c>
      <c r="E11" s="63">
        <v>119924914.13000003</v>
      </c>
      <c r="F11" s="60">
        <v>52451395.479999997</v>
      </c>
      <c r="G11" s="60">
        <v>51916500.299999997</v>
      </c>
      <c r="H11" s="64">
        <v>104367895.78</v>
      </c>
    </row>
    <row r="12" spans="1:8">
      <c r="A12" s="59">
        <v>2.2999999999999998</v>
      </c>
      <c r="B12" s="66" t="s">
        <v>197</v>
      </c>
      <c r="C12" s="60">
        <v>20047938.199999999</v>
      </c>
      <c r="D12" s="60">
        <v>25405266.719999999</v>
      </c>
      <c r="E12" s="63">
        <v>45453204.920000002</v>
      </c>
      <c r="F12" s="60">
        <v>10085631.08</v>
      </c>
      <c r="G12" s="60">
        <v>25535362.699999999</v>
      </c>
      <c r="H12" s="64">
        <v>35620993.780000001</v>
      </c>
    </row>
    <row r="13" spans="1:8">
      <c r="A13" s="59">
        <v>2.4</v>
      </c>
      <c r="B13" s="66" t="s">
        <v>196</v>
      </c>
      <c r="C13" s="60">
        <v>5209219.54</v>
      </c>
      <c r="D13" s="60">
        <v>2672092.85</v>
      </c>
      <c r="E13" s="63">
        <v>7881312.3900000006</v>
      </c>
      <c r="F13" s="60">
        <v>2346729.73</v>
      </c>
      <c r="G13" s="60">
        <v>2693096.61</v>
      </c>
      <c r="H13" s="64">
        <v>5039826.34</v>
      </c>
    </row>
    <row r="14" spans="1:8">
      <c r="A14" s="59">
        <v>2.5</v>
      </c>
      <c r="B14" s="66" t="s">
        <v>195</v>
      </c>
      <c r="C14" s="60">
        <v>6026312.2800000003</v>
      </c>
      <c r="D14" s="60">
        <v>18370167.140000001</v>
      </c>
      <c r="E14" s="63">
        <v>24396479.420000002</v>
      </c>
      <c r="F14" s="60">
        <v>2447057.2599999998</v>
      </c>
      <c r="G14" s="60">
        <v>7899588.3899999997</v>
      </c>
      <c r="H14" s="64">
        <v>10346645.649999999</v>
      </c>
    </row>
    <row r="15" spans="1:8">
      <c r="A15" s="59">
        <v>2.6</v>
      </c>
      <c r="B15" s="66" t="s">
        <v>194</v>
      </c>
      <c r="C15" s="60">
        <v>12512077.83</v>
      </c>
      <c r="D15" s="60">
        <v>19235124.239999998</v>
      </c>
      <c r="E15" s="63">
        <v>31747202.07</v>
      </c>
      <c r="F15" s="60">
        <v>8141290.54</v>
      </c>
      <c r="G15" s="60">
        <v>15978323.699999999</v>
      </c>
      <c r="H15" s="64">
        <v>24119614.239999998</v>
      </c>
    </row>
    <row r="16" spans="1:8">
      <c r="A16" s="59">
        <v>2.7</v>
      </c>
      <c r="B16" s="66" t="s">
        <v>193</v>
      </c>
      <c r="C16" s="60">
        <v>8768074.2799999993</v>
      </c>
      <c r="D16" s="60">
        <v>4079858.88</v>
      </c>
      <c r="E16" s="63">
        <v>12847933.16</v>
      </c>
      <c r="F16" s="60">
        <v>3615979.4</v>
      </c>
      <c r="G16" s="60">
        <v>7405178.2400000002</v>
      </c>
      <c r="H16" s="64">
        <v>11021157.640000001</v>
      </c>
    </row>
    <row r="17" spans="1:8">
      <c r="A17" s="59">
        <v>2.8</v>
      </c>
      <c r="B17" s="66" t="s">
        <v>192</v>
      </c>
      <c r="C17" s="60">
        <v>232646793.49000001</v>
      </c>
      <c r="D17" s="60">
        <v>97059913.079999998</v>
      </c>
      <c r="E17" s="63">
        <v>329706706.56999999</v>
      </c>
      <c r="F17" s="60">
        <v>207595187.41</v>
      </c>
      <c r="G17" s="60">
        <v>105320057.84</v>
      </c>
      <c r="H17" s="64">
        <v>312915245.25</v>
      </c>
    </row>
    <row r="18" spans="1:8">
      <c r="A18" s="59">
        <v>2.9</v>
      </c>
      <c r="B18" s="66" t="s">
        <v>191</v>
      </c>
      <c r="C18" s="60">
        <v>4062384.43</v>
      </c>
      <c r="D18" s="60">
        <v>19440964.399999999</v>
      </c>
      <c r="E18" s="63">
        <v>23503348.829999998</v>
      </c>
      <c r="F18" s="60">
        <v>3352178.42</v>
      </c>
      <c r="G18" s="60">
        <v>16013257.560000001</v>
      </c>
      <c r="H18" s="64">
        <v>19365435.98</v>
      </c>
    </row>
    <row r="19" spans="1:8">
      <c r="A19" s="59">
        <v>3</v>
      </c>
      <c r="B19" s="62" t="s">
        <v>190</v>
      </c>
      <c r="C19" s="60">
        <v>5580459.1799999997</v>
      </c>
      <c r="D19" s="60">
        <v>1148340.27</v>
      </c>
      <c r="E19" s="63">
        <v>6728799.4499999993</v>
      </c>
      <c r="F19" s="60">
        <v>12087046.289999999</v>
      </c>
      <c r="G19" s="60">
        <v>1662424.08</v>
      </c>
      <c r="H19" s="64">
        <v>13749470.369999999</v>
      </c>
    </row>
    <row r="20" spans="1:8">
      <c r="A20" s="59">
        <v>4</v>
      </c>
      <c r="B20" s="62" t="s">
        <v>189</v>
      </c>
      <c r="C20" s="60">
        <v>87880701.450000003</v>
      </c>
      <c r="D20" s="60">
        <v>2362981.67</v>
      </c>
      <c r="E20" s="63">
        <v>90243683.120000005</v>
      </c>
      <c r="F20" s="60">
        <v>60003829.770000003</v>
      </c>
      <c r="G20" s="60">
        <v>1137111.99</v>
      </c>
      <c r="H20" s="64">
        <v>61140941.760000005</v>
      </c>
    </row>
    <row r="21" spans="1:8">
      <c r="A21" s="59">
        <v>5</v>
      </c>
      <c r="B21" s="62" t="s">
        <v>188</v>
      </c>
      <c r="C21" s="60">
        <v>0</v>
      </c>
      <c r="D21" s="60">
        <v>0</v>
      </c>
      <c r="E21" s="63">
        <v>0</v>
      </c>
      <c r="F21" s="60">
        <v>0</v>
      </c>
      <c r="G21" s="60">
        <v>0</v>
      </c>
      <c r="H21" s="64">
        <v>0</v>
      </c>
    </row>
    <row r="22" spans="1:8">
      <c r="A22" s="59">
        <v>6</v>
      </c>
      <c r="B22" s="67" t="s">
        <v>187</v>
      </c>
      <c r="C22" s="65">
        <v>454815466.54000002</v>
      </c>
      <c r="D22" s="65">
        <v>252794907.14000002</v>
      </c>
      <c r="E22" s="63">
        <v>707610373.68000007</v>
      </c>
      <c r="F22" s="65">
        <v>367278692.16000003</v>
      </c>
      <c r="G22" s="65">
        <v>241317315.39000002</v>
      </c>
      <c r="H22" s="64">
        <v>608596007.55000007</v>
      </c>
    </row>
    <row r="23" spans="1:8">
      <c r="A23" s="59"/>
      <c r="B23" s="254" t="s">
        <v>186</v>
      </c>
      <c r="C23" s="68"/>
      <c r="D23" s="68"/>
      <c r="E23" s="69"/>
      <c r="F23" s="68"/>
      <c r="G23" s="68"/>
      <c r="H23" s="70"/>
    </row>
    <row r="24" spans="1:8">
      <c r="A24" s="59">
        <v>7</v>
      </c>
      <c r="B24" s="62" t="s">
        <v>185</v>
      </c>
      <c r="C24" s="60">
        <v>58037073.740000002</v>
      </c>
      <c r="D24" s="60">
        <v>15759516.369999999</v>
      </c>
      <c r="E24" s="63">
        <v>73796590.109999999</v>
      </c>
      <c r="F24" s="60">
        <v>48638272.229999997</v>
      </c>
      <c r="G24" s="60">
        <v>15558903.609999999</v>
      </c>
      <c r="H24" s="64">
        <v>64197175.839999996</v>
      </c>
    </row>
    <row r="25" spans="1:8">
      <c r="A25" s="59">
        <v>8</v>
      </c>
      <c r="B25" s="62" t="s">
        <v>184</v>
      </c>
      <c r="C25" s="60">
        <v>54673096.420000002</v>
      </c>
      <c r="D25" s="60">
        <v>51052100.600000001</v>
      </c>
      <c r="E25" s="63">
        <v>105725197.02000001</v>
      </c>
      <c r="F25" s="60">
        <v>50060414.590000004</v>
      </c>
      <c r="G25" s="60">
        <v>43684857.719999999</v>
      </c>
      <c r="H25" s="64">
        <v>93745272.310000002</v>
      </c>
    </row>
    <row r="26" spans="1:8">
      <c r="A26" s="59">
        <v>9</v>
      </c>
      <c r="B26" s="62" t="s">
        <v>183</v>
      </c>
      <c r="C26" s="60">
        <v>10742692.619999999</v>
      </c>
      <c r="D26" s="60">
        <v>502993.69</v>
      </c>
      <c r="E26" s="63">
        <v>11245686.309999999</v>
      </c>
      <c r="F26" s="60">
        <v>4895142.07</v>
      </c>
      <c r="G26" s="60">
        <v>1923544.05</v>
      </c>
      <c r="H26" s="64">
        <v>6818686.1200000001</v>
      </c>
    </row>
    <row r="27" spans="1:8">
      <c r="A27" s="59">
        <v>10</v>
      </c>
      <c r="B27" s="62" t="s">
        <v>182</v>
      </c>
      <c r="C27" s="60">
        <v>0</v>
      </c>
      <c r="D27" s="60">
        <v>50187951.950000003</v>
      </c>
      <c r="E27" s="63">
        <v>50187951.950000003</v>
      </c>
      <c r="F27" s="60">
        <v>0</v>
      </c>
      <c r="G27" s="60">
        <v>16470082.25</v>
      </c>
      <c r="H27" s="64">
        <v>16470082.25</v>
      </c>
    </row>
    <row r="28" spans="1:8">
      <c r="A28" s="59">
        <v>11</v>
      </c>
      <c r="B28" s="62" t="s">
        <v>181</v>
      </c>
      <c r="C28" s="60">
        <v>104040501.69</v>
      </c>
      <c r="D28" s="60">
        <v>59791914.530000001</v>
      </c>
      <c r="E28" s="63">
        <v>163832416.22</v>
      </c>
      <c r="F28" s="60">
        <v>39985152.600000001</v>
      </c>
      <c r="G28" s="60">
        <v>70015100.099999994</v>
      </c>
      <c r="H28" s="64">
        <v>110000252.69999999</v>
      </c>
    </row>
    <row r="29" spans="1:8">
      <c r="A29" s="59">
        <v>12</v>
      </c>
      <c r="B29" s="62" t="s">
        <v>180</v>
      </c>
      <c r="C29" s="60">
        <v>977399.51</v>
      </c>
      <c r="D29" s="60">
        <v>16259</v>
      </c>
      <c r="E29" s="63">
        <v>993658.51</v>
      </c>
      <c r="F29" s="60">
        <v>696328.21</v>
      </c>
      <c r="G29" s="60">
        <v>17.52</v>
      </c>
      <c r="H29" s="64">
        <v>696345.73</v>
      </c>
    </row>
    <row r="30" spans="1:8">
      <c r="A30" s="59">
        <v>13</v>
      </c>
      <c r="B30" s="71" t="s">
        <v>179</v>
      </c>
      <c r="C30" s="65">
        <v>228470763.97999999</v>
      </c>
      <c r="D30" s="65">
        <v>177310736.13999999</v>
      </c>
      <c r="E30" s="63">
        <v>405781500.12</v>
      </c>
      <c r="F30" s="65">
        <v>144275309.69999999</v>
      </c>
      <c r="G30" s="65">
        <v>147652505.25</v>
      </c>
      <c r="H30" s="64">
        <v>291927814.94999999</v>
      </c>
    </row>
    <row r="31" spans="1:8">
      <c r="A31" s="59">
        <v>14</v>
      </c>
      <c r="B31" s="71" t="s">
        <v>178</v>
      </c>
      <c r="C31" s="512">
        <v>226344702.56000003</v>
      </c>
      <c r="D31" s="512">
        <v>75484171.00000003</v>
      </c>
      <c r="E31" s="513">
        <v>301828873.56000006</v>
      </c>
      <c r="F31" s="512">
        <v>223003382.46000004</v>
      </c>
      <c r="G31" s="512">
        <v>93664810.140000015</v>
      </c>
      <c r="H31" s="514">
        <v>316668192.60000002</v>
      </c>
    </row>
    <row r="32" spans="1:8">
      <c r="A32" s="59"/>
      <c r="B32" s="72"/>
      <c r="C32" s="515"/>
      <c r="D32" s="516"/>
      <c r="E32" s="517"/>
      <c r="F32" s="516"/>
      <c r="G32" s="516"/>
      <c r="H32" s="518"/>
    </row>
    <row r="33" spans="1:8">
      <c r="A33" s="59"/>
      <c r="B33" s="72" t="s">
        <v>177</v>
      </c>
      <c r="C33" s="519"/>
      <c r="D33" s="519"/>
      <c r="E33" s="517"/>
      <c r="F33" s="519"/>
      <c r="G33" s="519"/>
      <c r="H33" s="518"/>
    </row>
    <row r="34" spans="1:8">
      <c r="A34" s="59">
        <v>15</v>
      </c>
      <c r="B34" s="73" t="s">
        <v>176</v>
      </c>
      <c r="C34" s="513">
        <v>70739603.030000001</v>
      </c>
      <c r="D34" s="513">
        <v>-6282694.1099999994</v>
      </c>
      <c r="E34" s="513">
        <v>64456908.920000002</v>
      </c>
      <c r="F34" s="513">
        <v>76766529.140000001</v>
      </c>
      <c r="G34" s="513">
        <v>6701606.799999997</v>
      </c>
      <c r="H34" s="513">
        <v>83468135.939999998</v>
      </c>
    </row>
    <row r="35" spans="1:8">
      <c r="A35" s="59">
        <v>15.1</v>
      </c>
      <c r="B35" s="66" t="s">
        <v>175</v>
      </c>
      <c r="C35" s="520">
        <v>96550420.760000005</v>
      </c>
      <c r="D35" s="520">
        <v>34858326.509999998</v>
      </c>
      <c r="E35" s="513">
        <v>131408747.27000001</v>
      </c>
      <c r="F35" s="520">
        <v>98396751.5</v>
      </c>
      <c r="G35" s="520">
        <v>41525832.43</v>
      </c>
      <c r="H35" s="513">
        <v>139922583.93000001</v>
      </c>
    </row>
    <row r="36" spans="1:8">
      <c r="A36" s="59">
        <v>15.2</v>
      </c>
      <c r="B36" s="66" t="s">
        <v>174</v>
      </c>
      <c r="C36" s="520">
        <v>25810817.73</v>
      </c>
      <c r="D36" s="520">
        <v>41141020.619999997</v>
      </c>
      <c r="E36" s="513">
        <v>66951838.349999994</v>
      </c>
      <c r="F36" s="520">
        <v>21630222.359999999</v>
      </c>
      <c r="G36" s="520">
        <v>34824225.630000003</v>
      </c>
      <c r="H36" s="513">
        <v>56454447.990000002</v>
      </c>
    </row>
    <row r="37" spans="1:8">
      <c r="A37" s="59">
        <v>16</v>
      </c>
      <c r="B37" s="62" t="s">
        <v>173</v>
      </c>
      <c r="C37" s="520">
        <v>632376.25</v>
      </c>
      <c r="D37" s="520">
        <v>0</v>
      </c>
      <c r="E37" s="513">
        <v>632376.25</v>
      </c>
      <c r="F37" s="520">
        <v>0</v>
      </c>
      <c r="G37" s="520">
        <v>0</v>
      </c>
      <c r="H37" s="513">
        <v>0</v>
      </c>
    </row>
    <row r="38" spans="1:8">
      <c r="A38" s="59">
        <v>17</v>
      </c>
      <c r="B38" s="62" t="s">
        <v>172</v>
      </c>
      <c r="C38" s="520">
        <v>0</v>
      </c>
      <c r="D38" s="520">
        <v>0</v>
      </c>
      <c r="E38" s="513">
        <v>0</v>
      </c>
      <c r="F38" s="520">
        <v>0</v>
      </c>
      <c r="G38" s="520">
        <v>0</v>
      </c>
      <c r="H38" s="513">
        <v>0</v>
      </c>
    </row>
    <row r="39" spans="1:8">
      <c r="A39" s="59">
        <v>18</v>
      </c>
      <c r="B39" s="62" t="s">
        <v>171</v>
      </c>
      <c r="C39" s="520">
        <v>-1202342.56</v>
      </c>
      <c r="D39" s="520">
        <v>259.43</v>
      </c>
      <c r="E39" s="513">
        <v>-1202083.1300000001</v>
      </c>
      <c r="F39" s="520">
        <v>146592.73000000001</v>
      </c>
      <c r="G39" s="520">
        <v>0</v>
      </c>
      <c r="H39" s="513">
        <v>146592.73000000001</v>
      </c>
    </row>
    <row r="40" spans="1:8">
      <c r="A40" s="59">
        <v>19</v>
      </c>
      <c r="B40" s="62" t="s">
        <v>170</v>
      </c>
      <c r="C40" s="520">
        <v>52181942.159999996</v>
      </c>
      <c r="D40" s="520">
        <v>0</v>
      </c>
      <c r="E40" s="513">
        <v>52181942.159999996</v>
      </c>
      <c r="F40" s="520">
        <v>44450181.840000004</v>
      </c>
      <c r="G40" s="520">
        <v>0</v>
      </c>
      <c r="H40" s="513">
        <v>44450181.840000004</v>
      </c>
    </row>
    <row r="41" spans="1:8">
      <c r="A41" s="59">
        <v>20</v>
      </c>
      <c r="B41" s="62" t="s">
        <v>169</v>
      </c>
      <c r="C41" s="520">
        <v>9507165.0299999993</v>
      </c>
      <c r="D41" s="520">
        <v>0</v>
      </c>
      <c r="E41" s="513">
        <v>9507165.0299999993</v>
      </c>
      <c r="F41" s="520">
        <v>7376098.96</v>
      </c>
      <c r="G41" s="520">
        <v>0</v>
      </c>
      <c r="H41" s="513">
        <v>7376098.96</v>
      </c>
    </row>
    <row r="42" spans="1:8">
      <c r="A42" s="59">
        <v>21</v>
      </c>
      <c r="B42" s="62" t="s">
        <v>168</v>
      </c>
      <c r="C42" s="520">
        <v>-1194834.1499999999</v>
      </c>
      <c r="D42" s="520">
        <v>0</v>
      </c>
      <c r="E42" s="513">
        <v>-1194834.1499999999</v>
      </c>
      <c r="F42" s="520">
        <v>1682351.48</v>
      </c>
      <c r="G42" s="520">
        <v>0</v>
      </c>
      <c r="H42" s="513">
        <v>1682351.48</v>
      </c>
    </row>
    <row r="43" spans="1:8">
      <c r="A43" s="59">
        <v>22</v>
      </c>
      <c r="B43" s="62" t="s">
        <v>167</v>
      </c>
      <c r="C43" s="520">
        <v>12194632.66</v>
      </c>
      <c r="D43" s="520">
        <v>12234735.58</v>
      </c>
      <c r="E43" s="513">
        <v>24429368.240000002</v>
      </c>
      <c r="F43" s="520">
        <v>6558507.75</v>
      </c>
      <c r="G43" s="520">
        <v>10248243.890000001</v>
      </c>
      <c r="H43" s="513">
        <v>16806751.640000001</v>
      </c>
    </row>
    <row r="44" spans="1:8">
      <c r="A44" s="59">
        <v>23</v>
      </c>
      <c r="B44" s="62" t="s">
        <v>166</v>
      </c>
      <c r="C44" s="520">
        <v>6592044.4500000002</v>
      </c>
      <c r="D44" s="520">
        <v>2347771.33</v>
      </c>
      <c r="E44" s="513">
        <v>8939815.7800000012</v>
      </c>
      <c r="F44" s="520">
        <v>7899182.3200000003</v>
      </c>
      <c r="G44" s="520">
        <v>2242001.11</v>
      </c>
      <c r="H44" s="513">
        <v>10141183.43</v>
      </c>
    </row>
    <row r="45" spans="1:8">
      <c r="A45" s="59">
        <v>24</v>
      </c>
      <c r="B45" s="71" t="s">
        <v>282</v>
      </c>
      <c r="C45" s="512">
        <v>149450586.86999997</v>
      </c>
      <c r="D45" s="512">
        <v>8300072.2300000004</v>
      </c>
      <c r="E45" s="513">
        <v>157750659.09999996</v>
      </c>
      <c r="F45" s="512">
        <v>144879444.22</v>
      </c>
      <c r="G45" s="512">
        <v>19191851.799999997</v>
      </c>
      <c r="H45" s="513">
        <v>164071296.01999998</v>
      </c>
    </row>
    <row r="46" spans="1:8">
      <c r="A46" s="59"/>
      <c r="B46" s="254" t="s">
        <v>165</v>
      </c>
      <c r="C46" s="519"/>
      <c r="D46" s="519"/>
      <c r="E46" s="517"/>
      <c r="F46" s="519"/>
      <c r="G46" s="519"/>
      <c r="H46" s="518"/>
    </row>
    <row r="47" spans="1:8">
      <c r="A47" s="59">
        <v>25</v>
      </c>
      <c r="B47" s="62" t="s">
        <v>164</v>
      </c>
      <c r="C47" s="520">
        <v>7058578.2000000002</v>
      </c>
      <c r="D47" s="520">
        <v>3783582.18</v>
      </c>
      <c r="E47" s="513">
        <v>10842160.380000001</v>
      </c>
      <c r="F47" s="520">
        <v>5668155.7800000003</v>
      </c>
      <c r="G47" s="520">
        <v>4569540.08</v>
      </c>
      <c r="H47" s="514">
        <v>10237695.859999999</v>
      </c>
    </row>
    <row r="48" spans="1:8">
      <c r="A48" s="59">
        <v>26</v>
      </c>
      <c r="B48" s="62" t="s">
        <v>163</v>
      </c>
      <c r="C48" s="520">
        <v>6395612.21</v>
      </c>
      <c r="D48" s="520">
        <v>5641738.46</v>
      </c>
      <c r="E48" s="513">
        <v>12037350.67</v>
      </c>
      <c r="F48" s="520">
        <v>9915622.5700000003</v>
      </c>
      <c r="G48" s="520">
        <v>13117975.9</v>
      </c>
      <c r="H48" s="514">
        <v>23033598.469999999</v>
      </c>
    </row>
    <row r="49" spans="1:8">
      <c r="A49" s="59">
        <v>27</v>
      </c>
      <c r="B49" s="62" t="s">
        <v>162</v>
      </c>
      <c r="C49" s="520">
        <v>83496263.659999996</v>
      </c>
      <c r="D49" s="520">
        <v>0</v>
      </c>
      <c r="E49" s="513">
        <v>83496263.659999996</v>
      </c>
      <c r="F49" s="520">
        <v>114386916.62</v>
      </c>
      <c r="G49" s="520">
        <v>0</v>
      </c>
      <c r="H49" s="514">
        <v>114386916.62</v>
      </c>
    </row>
    <row r="50" spans="1:8">
      <c r="A50" s="59">
        <v>28</v>
      </c>
      <c r="B50" s="62" t="s">
        <v>161</v>
      </c>
      <c r="C50" s="520">
        <v>2062570.22</v>
      </c>
      <c r="D50" s="520">
        <v>0</v>
      </c>
      <c r="E50" s="513">
        <v>2062570.22</v>
      </c>
      <c r="F50" s="520">
        <v>2672861.2200000002</v>
      </c>
      <c r="G50" s="520">
        <v>0</v>
      </c>
      <c r="H50" s="514">
        <v>2672861.2200000002</v>
      </c>
    </row>
    <row r="51" spans="1:8">
      <c r="A51" s="59">
        <v>29</v>
      </c>
      <c r="B51" s="62" t="s">
        <v>160</v>
      </c>
      <c r="C51" s="520">
        <v>24892946.420000002</v>
      </c>
      <c r="D51" s="520">
        <v>0</v>
      </c>
      <c r="E51" s="513">
        <v>24892946.420000002</v>
      </c>
      <c r="F51" s="520">
        <v>27654306.68</v>
      </c>
      <c r="G51" s="520">
        <v>0</v>
      </c>
      <c r="H51" s="514">
        <v>27654306.68</v>
      </c>
    </row>
    <row r="52" spans="1:8">
      <c r="A52" s="59">
        <v>30</v>
      </c>
      <c r="B52" s="62" t="s">
        <v>159</v>
      </c>
      <c r="C52" s="520">
        <v>25394830.09</v>
      </c>
      <c r="D52" s="520">
        <v>8797083.7100000009</v>
      </c>
      <c r="E52" s="513">
        <v>34191913.799999997</v>
      </c>
      <c r="F52" s="520">
        <v>25870817.609999999</v>
      </c>
      <c r="G52" s="520">
        <v>10763462.42</v>
      </c>
      <c r="H52" s="514">
        <v>36634280.030000001</v>
      </c>
    </row>
    <row r="53" spans="1:8">
      <c r="A53" s="59">
        <v>31</v>
      </c>
      <c r="B53" s="71" t="s">
        <v>283</v>
      </c>
      <c r="C53" s="512">
        <v>149300800.79999998</v>
      </c>
      <c r="D53" s="512">
        <v>18222404.350000001</v>
      </c>
      <c r="E53" s="513">
        <v>167523205.14999998</v>
      </c>
      <c r="F53" s="512">
        <v>186168680.48000002</v>
      </c>
      <c r="G53" s="512">
        <v>28450978.399999999</v>
      </c>
      <c r="H53" s="513">
        <v>214619658.88000003</v>
      </c>
    </row>
    <row r="54" spans="1:8">
      <c r="A54" s="59">
        <v>32</v>
      </c>
      <c r="B54" s="71" t="s">
        <v>284</v>
      </c>
      <c r="C54" s="512">
        <v>149786.06999999285</v>
      </c>
      <c r="D54" s="512">
        <v>-9922332.120000001</v>
      </c>
      <c r="E54" s="513">
        <v>-9772546.0500000082</v>
      </c>
      <c r="F54" s="512">
        <v>-41289236.26000002</v>
      </c>
      <c r="G54" s="512">
        <v>-9259126.6000000015</v>
      </c>
      <c r="H54" s="513">
        <v>-50548362.860000022</v>
      </c>
    </row>
    <row r="55" spans="1:8">
      <c r="A55" s="59"/>
      <c r="B55" s="72"/>
      <c r="C55" s="516"/>
      <c r="D55" s="516"/>
      <c r="E55" s="517"/>
      <c r="F55" s="516"/>
      <c r="G55" s="516"/>
      <c r="H55" s="518"/>
    </row>
    <row r="56" spans="1:8">
      <c r="A56" s="59">
        <v>33</v>
      </c>
      <c r="B56" s="71" t="s">
        <v>158</v>
      </c>
      <c r="C56" s="512">
        <v>226494488.63000003</v>
      </c>
      <c r="D56" s="512">
        <v>65561838.880000025</v>
      </c>
      <c r="E56" s="513">
        <v>292056327.51000005</v>
      </c>
      <c r="F56" s="512">
        <v>181714146.20000002</v>
      </c>
      <c r="G56" s="512">
        <v>84405683.540000021</v>
      </c>
      <c r="H56" s="514">
        <v>266119829.74000004</v>
      </c>
    </row>
    <row r="57" spans="1:8">
      <c r="A57" s="59"/>
      <c r="B57" s="72"/>
      <c r="C57" s="516"/>
      <c r="D57" s="516"/>
      <c r="E57" s="517"/>
      <c r="F57" s="516"/>
      <c r="G57" s="516"/>
      <c r="H57" s="518"/>
    </row>
    <row r="58" spans="1:8">
      <c r="A58" s="59">
        <v>34</v>
      </c>
      <c r="B58" s="62" t="s">
        <v>157</v>
      </c>
      <c r="C58" s="520">
        <v>469535955.11000001</v>
      </c>
      <c r="D58" s="520">
        <v>0</v>
      </c>
      <c r="E58" s="513">
        <v>469535955.11000001</v>
      </c>
      <c r="F58" s="520">
        <v>90181664.569999993</v>
      </c>
      <c r="G58" s="520">
        <v>0</v>
      </c>
      <c r="H58" s="514">
        <v>90181664.569999993</v>
      </c>
    </row>
    <row r="59" spans="1:8" s="255" customFormat="1">
      <c r="A59" s="59">
        <v>35</v>
      </c>
      <c r="B59" s="62" t="s">
        <v>156</v>
      </c>
      <c r="C59" s="520">
        <v>360037.95</v>
      </c>
      <c r="D59" s="520">
        <v>0</v>
      </c>
      <c r="E59" s="513">
        <v>360037.95</v>
      </c>
      <c r="F59" s="520">
        <v>945104.75</v>
      </c>
      <c r="G59" s="520">
        <v>0</v>
      </c>
      <c r="H59" s="514">
        <v>945104.75</v>
      </c>
    </row>
    <row r="60" spans="1:8">
      <c r="A60" s="59">
        <v>36</v>
      </c>
      <c r="B60" s="62" t="s">
        <v>155</v>
      </c>
      <c r="C60" s="520">
        <v>21697771.859999999</v>
      </c>
      <c r="D60" s="520">
        <v>0</v>
      </c>
      <c r="E60" s="513">
        <v>21697771.859999999</v>
      </c>
      <c r="F60" s="520">
        <v>7951498.3899999997</v>
      </c>
      <c r="G60" s="520">
        <v>0</v>
      </c>
      <c r="H60" s="514">
        <v>7951498.3899999997</v>
      </c>
    </row>
    <row r="61" spans="1:8">
      <c r="A61" s="59">
        <v>37</v>
      </c>
      <c r="B61" s="71" t="s">
        <v>154</v>
      </c>
      <c r="C61" s="512">
        <v>491593764.92000002</v>
      </c>
      <c r="D61" s="512">
        <v>0</v>
      </c>
      <c r="E61" s="513">
        <v>491593764.92000002</v>
      </c>
      <c r="F61" s="512">
        <v>99078267.709999993</v>
      </c>
      <c r="G61" s="512">
        <v>0</v>
      </c>
      <c r="H61" s="514">
        <v>99078267.709999993</v>
      </c>
    </row>
    <row r="62" spans="1:8">
      <c r="A62" s="59"/>
      <c r="B62" s="74"/>
      <c r="C62" s="519"/>
      <c r="D62" s="519"/>
      <c r="E62" s="517"/>
      <c r="F62" s="519"/>
      <c r="G62" s="519"/>
      <c r="H62" s="518"/>
    </row>
    <row r="63" spans="1:8">
      <c r="A63" s="59">
        <v>38</v>
      </c>
      <c r="B63" s="75" t="s">
        <v>153</v>
      </c>
      <c r="C63" s="512">
        <v>-265099276.28999999</v>
      </c>
      <c r="D63" s="512">
        <v>65561838.880000025</v>
      </c>
      <c r="E63" s="513">
        <v>-199537437.40999997</v>
      </c>
      <c r="F63" s="512">
        <v>82635878.490000024</v>
      </c>
      <c r="G63" s="512">
        <v>84405683.540000021</v>
      </c>
      <c r="H63" s="514">
        <v>167041562.03000003</v>
      </c>
    </row>
    <row r="64" spans="1:8">
      <c r="A64" s="55">
        <v>39</v>
      </c>
      <c r="B64" s="62" t="s">
        <v>152</v>
      </c>
      <c r="C64" s="521">
        <v>-43122050.310000002</v>
      </c>
      <c r="D64" s="521">
        <v>0</v>
      </c>
      <c r="E64" s="513">
        <v>-43122050.310000002</v>
      </c>
      <c r="F64" s="521">
        <v>13988534.050000001</v>
      </c>
      <c r="G64" s="521">
        <v>0</v>
      </c>
      <c r="H64" s="514">
        <v>13988534.050000001</v>
      </c>
    </row>
    <row r="65" spans="1:8">
      <c r="A65" s="59">
        <v>40</v>
      </c>
      <c r="B65" s="71" t="s">
        <v>151</v>
      </c>
      <c r="C65" s="512">
        <v>-221977225.97999999</v>
      </c>
      <c r="D65" s="512">
        <v>65561838.880000025</v>
      </c>
      <c r="E65" s="513">
        <v>-156415387.09999996</v>
      </c>
      <c r="F65" s="512">
        <v>68647344.440000027</v>
      </c>
      <c r="G65" s="512">
        <v>84405683.540000021</v>
      </c>
      <c r="H65" s="514">
        <v>153053027.98000005</v>
      </c>
    </row>
    <row r="66" spans="1:8">
      <c r="A66" s="55">
        <v>41</v>
      </c>
      <c r="B66" s="62" t="s">
        <v>150</v>
      </c>
      <c r="C66" s="521">
        <v>0</v>
      </c>
      <c r="D66" s="521">
        <v>0</v>
      </c>
      <c r="E66" s="513">
        <v>0</v>
      </c>
      <c r="F66" s="521">
        <v>0</v>
      </c>
      <c r="G66" s="521">
        <v>0</v>
      </c>
      <c r="H66" s="514">
        <v>0</v>
      </c>
    </row>
    <row r="67" spans="1:8" ht="13.8" thickBot="1">
      <c r="A67" s="76">
        <v>42</v>
      </c>
      <c r="B67" s="77" t="s">
        <v>149</v>
      </c>
      <c r="C67" s="522">
        <v>-221977225.97999999</v>
      </c>
      <c r="D67" s="522">
        <v>65561838.880000025</v>
      </c>
      <c r="E67" s="523">
        <v>-156415387.09999996</v>
      </c>
      <c r="F67" s="522">
        <v>68647344.440000027</v>
      </c>
      <c r="G67" s="522">
        <v>84405683.540000021</v>
      </c>
      <c r="H67" s="524">
        <v>153053027.98000005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2" zoomScaleNormal="100" workbookViewId="0">
      <selection activeCell="C7" sqref="C7:H53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3" width="14" style="5" bestFit="1" customWidth="1"/>
    <col min="4" max="5" width="15" style="5" bestFit="1" customWidth="1"/>
    <col min="6" max="6" width="14" style="5" bestFit="1" customWidth="1"/>
    <col min="7" max="8" width="15" style="5" bestFit="1" customWidth="1"/>
    <col min="9" max="16384" width="9.109375" style="5"/>
  </cols>
  <sheetData>
    <row r="1" spans="1:8">
      <c r="A1" s="2" t="s">
        <v>35</v>
      </c>
      <c r="B1" s="5" t="str">
        <f>'Info '!C2</f>
        <v>JSC TBC Bank</v>
      </c>
    </row>
    <row r="2" spans="1:8">
      <c r="A2" s="2" t="s">
        <v>36</v>
      </c>
      <c r="B2" s="481">
        <f>'1. key ratios '!B2</f>
        <v>44012</v>
      </c>
    </row>
    <row r="3" spans="1:8">
      <c r="A3" s="4"/>
    </row>
    <row r="4" spans="1:8" ht="14.4" thickBot="1">
      <c r="A4" s="4" t="s">
        <v>79</v>
      </c>
      <c r="B4" s="4"/>
      <c r="C4" s="235"/>
      <c r="D4" s="235"/>
      <c r="E4" s="235"/>
      <c r="F4" s="236"/>
      <c r="G4" s="236"/>
      <c r="H4" s="237" t="s">
        <v>78</v>
      </c>
    </row>
    <row r="5" spans="1:8">
      <c r="A5" s="537" t="s">
        <v>11</v>
      </c>
      <c r="B5" s="539" t="s">
        <v>349</v>
      </c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38"/>
      <c r="B6" s="540"/>
      <c r="C6" s="30" t="s">
        <v>296</v>
      </c>
      <c r="D6" s="30" t="s">
        <v>126</v>
      </c>
      <c r="E6" s="30" t="s">
        <v>113</v>
      </c>
      <c r="F6" s="30" t="s">
        <v>296</v>
      </c>
      <c r="G6" s="30" t="s">
        <v>126</v>
      </c>
      <c r="H6" s="31" t="s">
        <v>113</v>
      </c>
    </row>
    <row r="7" spans="1:8" s="19" customFormat="1">
      <c r="A7" s="238">
        <v>1</v>
      </c>
      <c r="B7" s="239" t="s">
        <v>383</v>
      </c>
      <c r="C7" s="525">
        <v>1073509829.6700008</v>
      </c>
      <c r="D7" s="525">
        <v>2162008156.4996901</v>
      </c>
      <c r="E7" s="513">
        <v>3235517986.1696906</v>
      </c>
      <c r="F7" s="525">
        <v>1005209373.1500016</v>
      </c>
      <c r="G7" s="525">
        <v>1484983470.9905283</v>
      </c>
      <c r="H7" s="514">
        <v>2490192844.1405301</v>
      </c>
    </row>
    <row r="8" spans="1:8" s="19" customFormat="1">
      <c r="A8" s="238">
        <v>1.1000000000000001</v>
      </c>
      <c r="B8" s="290" t="s">
        <v>314</v>
      </c>
      <c r="C8" s="525">
        <v>753235243.65999997</v>
      </c>
      <c r="D8" s="525">
        <v>1123434817.0699999</v>
      </c>
      <c r="E8" s="513">
        <v>1876670060.73</v>
      </c>
      <c r="F8" s="525">
        <v>603951657.42999995</v>
      </c>
      <c r="G8" s="525">
        <v>796625291.46000004</v>
      </c>
      <c r="H8" s="514">
        <v>1400576948.8899999</v>
      </c>
    </row>
    <row r="9" spans="1:8" s="19" customFormat="1">
      <c r="A9" s="238">
        <v>1.2</v>
      </c>
      <c r="B9" s="290" t="s">
        <v>315</v>
      </c>
      <c r="C9" s="525">
        <v>0</v>
      </c>
      <c r="D9" s="525">
        <v>142429971.15967</v>
      </c>
      <c r="E9" s="513">
        <v>142429971.15967</v>
      </c>
      <c r="F9" s="525">
        <v>0</v>
      </c>
      <c r="G9" s="525">
        <v>143038752.12104404</v>
      </c>
      <c r="H9" s="514">
        <v>143038752.12104404</v>
      </c>
    </row>
    <row r="10" spans="1:8" s="19" customFormat="1">
      <c r="A10" s="238">
        <v>1.3</v>
      </c>
      <c r="B10" s="290" t="s">
        <v>316</v>
      </c>
      <c r="C10" s="525">
        <v>320274586.01000082</v>
      </c>
      <c r="D10" s="525">
        <v>896142489.70001996</v>
      </c>
      <c r="E10" s="513">
        <v>1216417075.7100208</v>
      </c>
      <c r="F10" s="525">
        <v>401257715.7200017</v>
      </c>
      <c r="G10" s="525">
        <v>545318594.94948423</v>
      </c>
      <c r="H10" s="514">
        <v>946576310.66948593</v>
      </c>
    </row>
    <row r="11" spans="1:8" s="19" customFormat="1">
      <c r="A11" s="238">
        <v>1.4</v>
      </c>
      <c r="B11" s="290" t="s">
        <v>297</v>
      </c>
      <c r="C11" s="525">
        <v>0</v>
      </c>
      <c r="D11" s="525">
        <v>878.57</v>
      </c>
      <c r="E11" s="513">
        <v>878.57</v>
      </c>
      <c r="F11" s="525">
        <v>0</v>
      </c>
      <c r="G11" s="525">
        <v>832.46</v>
      </c>
      <c r="H11" s="514">
        <v>832.46</v>
      </c>
    </row>
    <row r="12" spans="1:8" s="19" customFormat="1" ht="29.25" customHeight="1">
      <c r="A12" s="238">
        <v>2</v>
      </c>
      <c r="B12" s="241" t="s">
        <v>318</v>
      </c>
      <c r="C12" s="525">
        <v>0</v>
      </c>
      <c r="D12" s="525">
        <v>0</v>
      </c>
      <c r="E12" s="513">
        <v>0</v>
      </c>
      <c r="F12" s="525">
        <v>0</v>
      </c>
      <c r="G12" s="525">
        <v>0</v>
      </c>
      <c r="H12" s="514">
        <v>0</v>
      </c>
    </row>
    <row r="13" spans="1:8" s="19" customFormat="1" ht="19.95" customHeight="1">
      <c r="A13" s="238">
        <v>3</v>
      </c>
      <c r="B13" s="241" t="s">
        <v>317</v>
      </c>
      <c r="C13" s="525">
        <v>614832000</v>
      </c>
      <c r="D13" s="525">
        <v>0</v>
      </c>
      <c r="E13" s="513">
        <v>614832000</v>
      </c>
      <c r="F13" s="525">
        <v>413512000</v>
      </c>
      <c r="G13" s="525">
        <v>0</v>
      </c>
      <c r="H13" s="514">
        <v>413512000</v>
      </c>
    </row>
    <row r="14" spans="1:8" s="19" customFormat="1">
      <c r="A14" s="238">
        <v>3.1</v>
      </c>
      <c r="B14" s="291" t="s">
        <v>298</v>
      </c>
      <c r="C14" s="525">
        <v>614832000</v>
      </c>
      <c r="D14" s="525">
        <v>0</v>
      </c>
      <c r="E14" s="513">
        <v>614832000</v>
      </c>
      <c r="F14" s="525">
        <v>413512000</v>
      </c>
      <c r="G14" s="525">
        <v>0</v>
      </c>
      <c r="H14" s="514">
        <v>413512000</v>
      </c>
    </row>
    <row r="15" spans="1:8" s="19" customFormat="1">
      <c r="A15" s="238">
        <v>3.2</v>
      </c>
      <c r="B15" s="291" t="s">
        <v>299</v>
      </c>
      <c r="C15" s="525">
        <v>0</v>
      </c>
      <c r="D15" s="525">
        <v>0</v>
      </c>
      <c r="E15" s="513">
        <v>0</v>
      </c>
      <c r="F15" s="525">
        <v>0</v>
      </c>
      <c r="G15" s="525">
        <v>0</v>
      </c>
      <c r="H15" s="514">
        <v>0</v>
      </c>
    </row>
    <row r="16" spans="1:8" s="19" customFormat="1">
      <c r="A16" s="238">
        <v>4</v>
      </c>
      <c r="B16" s="294" t="s">
        <v>328</v>
      </c>
      <c r="C16" s="525">
        <v>2336562826.9900002</v>
      </c>
      <c r="D16" s="525">
        <v>5245613891.6800003</v>
      </c>
      <c r="E16" s="513">
        <v>7582176718.670001</v>
      </c>
      <c r="F16" s="525">
        <v>2179606908.48</v>
      </c>
      <c r="G16" s="525">
        <v>4662777494.8699999</v>
      </c>
      <c r="H16" s="514">
        <v>6842384403.3500004</v>
      </c>
    </row>
    <row r="17" spans="1:8" s="19" customFormat="1">
      <c r="A17" s="238">
        <v>4.0999999999999996</v>
      </c>
      <c r="B17" s="291" t="s">
        <v>319</v>
      </c>
      <c r="C17" s="525">
        <v>1942917447.9000001</v>
      </c>
      <c r="D17" s="525">
        <v>4701403252.5600004</v>
      </c>
      <c r="E17" s="513">
        <v>6644320700.460001</v>
      </c>
      <c r="F17" s="525">
        <v>1975205805.8499999</v>
      </c>
      <c r="G17" s="525">
        <v>4309346622.5</v>
      </c>
      <c r="H17" s="514">
        <v>6284552428.3500004</v>
      </c>
    </row>
    <row r="18" spans="1:8" s="19" customFormat="1">
      <c r="A18" s="238">
        <v>4.2</v>
      </c>
      <c r="B18" s="291" t="s">
        <v>313</v>
      </c>
      <c r="C18" s="525">
        <v>393645379.08999997</v>
      </c>
      <c r="D18" s="525">
        <v>544210639.12</v>
      </c>
      <c r="E18" s="513">
        <v>937856018.21000004</v>
      </c>
      <c r="F18" s="525">
        <v>204401102.63</v>
      </c>
      <c r="G18" s="525">
        <v>353430872.37</v>
      </c>
      <c r="H18" s="514">
        <v>557831975</v>
      </c>
    </row>
    <row r="19" spans="1:8" s="19" customFormat="1">
      <c r="A19" s="238">
        <v>5</v>
      </c>
      <c r="B19" s="241" t="s">
        <v>327</v>
      </c>
      <c r="C19" s="525">
        <v>9344524063.7800007</v>
      </c>
      <c r="D19" s="525">
        <v>17535856769.939999</v>
      </c>
      <c r="E19" s="513">
        <v>26880380833.719997</v>
      </c>
      <c r="F19" s="525">
        <v>8666182760.0499992</v>
      </c>
      <c r="G19" s="525">
        <v>14686939379.83</v>
      </c>
      <c r="H19" s="514">
        <v>23353122139.879997</v>
      </c>
    </row>
    <row r="20" spans="1:8" s="19" customFormat="1">
      <c r="A20" s="238">
        <v>5.0999999999999996</v>
      </c>
      <c r="B20" s="292" t="s">
        <v>302</v>
      </c>
      <c r="C20" s="525">
        <v>224267894.25999999</v>
      </c>
      <c r="D20" s="525">
        <v>222882228.19</v>
      </c>
      <c r="E20" s="513">
        <v>447150122.44999999</v>
      </c>
      <c r="F20" s="525">
        <v>250085829.46000001</v>
      </c>
      <c r="G20" s="525">
        <v>241115196.19</v>
      </c>
      <c r="H20" s="514">
        <v>491201025.64999998</v>
      </c>
    </row>
    <row r="21" spans="1:8" s="19" customFormat="1">
      <c r="A21" s="238">
        <v>5.2</v>
      </c>
      <c r="B21" s="292" t="s">
        <v>301</v>
      </c>
      <c r="C21" s="525">
        <v>213171299.86000001</v>
      </c>
      <c r="D21" s="525">
        <v>28726863.73</v>
      </c>
      <c r="E21" s="513">
        <v>241898163.59</v>
      </c>
      <c r="F21" s="525">
        <v>273532988.94999999</v>
      </c>
      <c r="G21" s="525">
        <v>75128758.620000005</v>
      </c>
      <c r="H21" s="514">
        <v>348661747.56999999</v>
      </c>
    </row>
    <row r="22" spans="1:8" s="19" customFormat="1">
      <c r="A22" s="238">
        <v>5.3</v>
      </c>
      <c r="B22" s="292" t="s">
        <v>300</v>
      </c>
      <c r="C22" s="525">
        <v>6880257041.8999996</v>
      </c>
      <c r="D22" s="525">
        <v>14806338539.65</v>
      </c>
      <c r="E22" s="513">
        <v>21686595581.549999</v>
      </c>
      <c r="F22" s="525">
        <v>6181888101.0300007</v>
      </c>
      <c r="G22" s="525">
        <v>11784695806.58</v>
      </c>
      <c r="H22" s="514">
        <v>17966583907.610001</v>
      </c>
    </row>
    <row r="23" spans="1:8" s="19" customFormat="1">
      <c r="A23" s="238" t="s">
        <v>20</v>
      </c>
      <c r="B23" s="242" t="s">
        <v>80</v>
      </c>
      <c r="C23" s="525">
        <v>3882996792.8699999</v>
      </c>
      <c r="D23" s="525">
        <v>5377422218.8299999</v>
      </c>
      <c r="E23" s="513">
        <v>9260419011.7000008</v>
      </c>
      <c r="F23" s="525">
        <v>3368118442.2800002</v>
      </c>
      <c r="G23" s="525">
        <v>4876159529.4099998</v>
      </c>
      <c r="H23" s="514">
        <v>8244277971.6900005</v>
      </c>
    </row>
    <row r="24" spans="1:8" s="19" customFormat="1">
      <c r="A24" s="238" t="s">
        <v>21</v>
      </c>
      <c r="B24" s="242" t="s">
        <v>81</v>
      </c>
      <c r="C24" s="525">
        <v>1237654972.21</v>
      </c>
      <c r="D24" s="525">
        <v>4565075890.9499998</v>
      </c>
      <c r="E24" s="513">
        <v>5802730863.1599998</v>
      </c>
      <c r="F24" s="525">
        <v>1121751833.3499999</v>
      </c>
      <c r="G24" s="525">
        <v>3157513446.4499998</v>
      </c>
      <c r="H24" s="514">
        <v>4279265279.7999997</v>
      </c>
    </row>
    <row r="25" spans="1:8" s="19" customFormat="1">
      <c r="A25" s="238" t="s">
        <v>22</v>
      </c>
      <c r="B25" s="242" t="s">
        <v>82</v>
      </c>
      <c r="C25" s="525">
        <v>0</v>
      </c>
      <c r="D25" s="525">
        <v>0</v>
      </c>
      <c r="E25" s="513">
        <v>0</v>
      </c>
      <c r="F25" s="525">
        <v>0</v>
      </c>
      <c r="G25" s="525">
        <v>0</v>
      </c>
      <c r="H25" s="514">
        <v>0</v>
      </c>
    </row>
    <row r="26" spans="1:8" s="19" customFormat="1">
      <c r="A26" s="238" t="s">
        <v>23</v>
      </c>
      <c r="B26" s="242" t="s">
        <v>83</v>
      </c>
      <c r="C26" s="525">
        <v>1101748874.1500001</v>
      </c>
      <c r="D26" s="525">
        <v>3521258214.29</v>
      </c>
      <c r="E26" s="513">
        <v>4623007088.4400005</v>
      </c>
      <c r="F26" s="525">
        <v>945709113.75999999</v>
      </c>
      <c r="G26" s="525">
        <v>2198645139.8099999</v>
      </c>
      <c r="H26" s="514">
        <v>3144354253.5699997</v>
      </c>
    </row>
    <row r="27" spans="1:8" s="19" customFormat="1">
      <c r="A27" s="238" t="s">
        <v>24</v>
      </c>
      <c r="B27" s="242" t="s">
        <v>84</v>
      </c>
      <c r="C27" s="525">
        <v>657856402.66999996</v>
      </c>
      <c r="D27" s="525">
        <v>1342582215.5799999</v>
      </c>
      <c r="E27" s="513">
        <v>2000438618.25</v>
      </c>
      <c r="F27" s="525">
        <v>746308711.63999999</v>
      </c>
      <c r="G27" s="525">
        <v>1552377690.9100001</v>
      </c>
      <c r="H27" s="514">
        <v>2298686402.5500002</v>
      </c>
    </row>
    <row r="28" spans="1:8" s="19" customFormat="1">
      <c r="A28" s="238">
        <v>5.4</v>
      </c>
      <c r="B28" s="292" t="s">
        <v>303</v>
      </c>
      <c r="C28" s="525">
        <v>1638742220.0699999</v>
      </c>
      <c r="D28" s="525">
        <v>1299805552.3699999</v>
      </c>
      <c r="E28" s="513">
        <v>2938547772.4399996</v>
      </c>
      <c r="F28" s="525">
        <v>1579244540.21</v>
      </c>
      <c r="G28" s="525">
        <v>1620791277.6500001</v>
      </c>
      <c r="H28" s="514">
        <v>3200035817.8600001</v>
      </c>
    </row>
    <row r="29" spans="1:8" s="19" customFormat="1">
      <c r="A29" s="238">
        <v>5.5</v>
      </c>
      <c r="B29" s="292" t="s">
        <v>304</v>
      </c>
      <c r="C29" s="525">
        <v>106489226.86</v>
      </c>
      <c r="D29" s="525">
        <v>546258754.13999999</v>
      </c>
      <c r="E29" s="513">
        <v>652747981</v>
      </c>
      <c r="F29" s="525">
        <v>134752575.69</v>
      </c>
      <c r="G29" s="525">
        <v>420314571.83999997</v>
      </c>
      <c r="H29" s="514">
        <v>555067147.52999997</v>
      </c>
    </row>
    <row r="30" spans="1:8" s="19" customFormat="1">
      <c r="A30" s="238">
        <v>5.6</v>
      </c>
      <c r="B30" s="292" t="s">
        <v>305</v>
      </c>
      <c r="C30" s="525">
        <v>0</v>
      </c>
      <c r="D30" s="525">
        <v>0</v>
      </c>
      <c r="E30" s="513">
        <v>0</v>
      </c>
      <c r="F30" s="525">
        <v>0</v>
      </c>
      <c r="G30" s="525">
        <v>0</v>
      </c>
      <c r="H30" s="514">
        <v>0</v>
      </c>
    </row>
    <row r="31" spans="1:8" s="19" customFormat="1">
      <c r="A31" s="238">
        <v>5.7</v>
      </c>
      <c r="B31" s="292" t="s">
        <v>84</v>
      </c>
      <c r="C31" s="525">
        <v>281596380.82999998</v>
      </c>
      <c r="D31" s="525">
        <v>631844831.86000001</v>
      </c>
      <c r="E31" s="513">
        <v>913441212.69000006</v>
      </c>
      <c r="F31" s="525">
        <v>246678724.71000001</v>
      </c>
      <c r="G31" s="525">
        <v>544893768.95000005</v>
      </c>
      <c r="H31" s="514">
        <v>791572493.66000009</v>
      </c>
    </row>
    <row r="32" spans="1:8" s="19" customFormat="1">
      <c r="A32" s="238">
        <v>6</v>
      </c>
      <c r="B32" s="241" t="s">
        <v>333</v>
      </c>
      <c r="C32" s="525">
        <v>333098353.59000003</v>
      </c>
      <c r="D32" s="525">
        <v>6392909341.2591991</v>
      </c>
      <c r="E32" s="513">
        <v>6726007694.8491993</v>
      </c>
      <c r="F32" s="525">
        <v>188347677.92000002</v>
      </c>
      <c r="G32" s="525">
        <v>2498941823.4959898</v>
      </c>
      <c r="H32" s="514">
        <v>2687289501.4159899</v>
      </c>
    </row>
    <row r="33" spans="1:8" s="19" customFormat="1">
      <c r="A33" s="238">
        <v>6.1</v>
      </c>
      <c r="B33" s="293" t="s">
        <v>323</v>
      </c>
      <c r="C33" s="525">
        <v>132778692.59</v>
      </c>
      <c r="D33" s="525">
        <v>3209966406.1481452</v>
      </c>
      <c r="E33" s="513">
        <v>3342745098.7381454</v>
      </c>
      <c r="F33" s="525">
        <v>173069437.92000002</v>
      </c>
      <c r="G33" s="525">
        <v>1149527198.4388947</v>
      </c>
      <c r="H33" s="514">
        <v>1322596636.3588948</v>
      </c>
    </row>
    <row r="34" spans="1:8" s="19" customFormat="1">
      <c r="A34" s="238">
        <v>6.2</v>
      </c>
      <c r="B34" s="293" t="s">
        <v>324</v>
      </c>
      <c r="C34" s="525">
        <v>200319661</v>
      </c>
      <c r="D34" s="525">
        <v>3144911100.1384859</v>
      </c>
      <c r="E34" s="513">
        <v>3345230761.1384859</v>
      </c>
      <c r="F34" s="525">
        <v>15278240</v>
      </c>
      <c r="G34" s="525">
        <v>1318717045.0570953</v>
      </c>
      <c r="H34" s="514">
        <v>1333995285.0570953</v>
      </c>
    </row>
    <row r="35" spans="1:8" s="19" customFormat="1">
      <c r="A35" s="238">
        <v>6.3</v>
      </c>
      <c r="B35" s="293" t="s">
        <v>320</v>
      </c>
      <c r="C35" s="525">
        <v>0</v>
      </c>
      <c r="D35" s="525">
        <v>32398040</v>
      </c>
      <c r="E35" s="513">
        <v>32398040</v>
      </c>
      <c r="F35" s="525">
        <v>0</v>
      </c>
      <c r="G35" s="525">
        <v>30697580</v>
      </c>
      <c r="H35" s="514">
        <v>30697580</v>
      </c>
    </row>
    <row r="36" spans="1:8" s="19" customFormat="1">
      <c r="A36" s="238">
        <v>6.4</v>
      </c>
      <c r="B36" s="293" t="s">
        <v>321</v>
      </c>
      <c r="C36" s="525">
        <v>0</v>
      </c>
      <c r="D36" s="525">
        <v>2816897.4853544235</v>
      </c>
      <c r="E36" s="513">
        <v>2816897.4853544235</v>
      </c>
      <c r="F36" s="525">
        <v>0</v>
      </c>
      <c r="G36" s="525">
        <v>0</v>
      </c>
      <c r="H36" s="514">
        <v>0</v>
      </c>
    </row>
    <row r="37" spans="1:8" s="19" customFormat="1">
      <c r="A37" s="238">
        <v>6.5</v>
      </c>
      <c r="B37" s="293" t="s">
        <v>322</v>
      </c>
      <c r="C37" s="525">
        <v>0</v>
      </c>
      <c r="D37" s="525">
        <v>2816897.4872140884</v>
      </c>
      <c r="E37" s="513">
        <v>2816897.4872140884</v>
      </c>
      <c r="F37" s="525">
        <v>0</v>
      </c>
      <c r="G37" s="525">
        <v>0</v>
      </c>
      <c r="H37" s="514">
        <v>0</v>
      </c>
    </row>
    <row r="38" spans="1:8" s="19" customFormat="1">
      <c r="A38" s="238">
        <v>6.6</v>
      </c>
      <c r="B38" s="293" t="s">
        <v>325</v>
      </c>
      <c r="C38" s="525">
        <v>0</v>
      </c>
      <c r="D38" s="525">
        <v>0</v>
      </c>
      <c r="E38" s="513">
        <v>0</v>
      </c>
      <c r="F38" s="525">
        <v>0</v>
      </c>
      <c r="G38" s="525">
        <v>0</v>
      </c>
      <c r="H38" s="514">
        <v>0</v>
      </c>
    </row>
    <row r="39" spans="1:8" s="19" customFormat="1">
      <c r="A39" s="238">
        <v>6.7</v>
      </c>
      <c r="B39" s="293" t="s">
        <v>326</v>
      </c>
      <c r="C39" s="525">
        <v>0</v>
      </c>
      <c r="D39" s="525">
        <v>0</v>
      </c>
      <c r="E39" s="513">
        <v>0</v>
      </c>
      <c r="F39" s="525">
        <v>0</v>
      </c>
      <c r="G39" s="525">
        <v>0</v>
      </c>
      <c r="H39" s="514">
        <v>0</v>
      </c>
    </row>
    <row r="40" spans="1:8" s="19" customFormat="1">
      <c r="A40" s="238">
        <v>7</v>
      </c>
      <c r="B40" s="241" t="s">
        <v>329</v>
      </c>
      <c r="C40" s="525">
        <v>666244591.80194092</v>
      </c>
      <c r="D40" s="525">
        <v>234659208.54345006</v>
      </c>
      <c r="E40" s="513">
        <v>900903800.34539104</v>
      </c>
      <c r="F40" s="525">
        <v>580072323.29612756</v>
      </c>
      <c r="G40" s="525">
        <v>243368674.91647208</v>
      </c>
      <c r="H40" s="514">
        <v>823440998.21259964</v>
      </c>
    </row>
    <row r="41" spans="1:8" s="19" customFormat="1">
      <c r="A41" s="238">
        <v>7.1</v>
      </c>
      <c r="B41" s="240" t="s">
        <v>330</v>
      </c>
      <c r="C41" s="525">
        <v>15997850.735522002</v>
      </c>
      <c r="D41" s="525">
        <v>509544.23447799997</v>
      </c>
      <c r="E41" s="513">
        <v>16507394.970000003</v>
      </c>
      <c r="F41" s="525">
        <v>34464325.903718002</v>
      </c>
      <c r="G41" s="525">
        <v>525938.62628199998</v>
      </c>
      <c r="H41" s="514">
        <v>34990264.530000001</v>
      </c>
    </row>
    <row r="42" spans="1:8" s="19" customFormat="1" ht="26.4">
      <c r="A42" s="238">
        <v>7.2</v>
      </c>
      <c r="B42" s="240" t="s">
        <v>331</v>
      </c>
      <c r="C42" s="525">
        <v>5831045.6800000016</v>
      </c>
      <c r="D42" s="525">
        <v>306764.46932300006</v>
      </c>
      <c r="E42" s="513">
        <v>6137810.1493230015</v>
      </c>
      <c r="F42" s="525">
        <v>19690733.220000014</v>
      </c>
      <c r="G42" s="525">
        <v>131594.57141600002</v>
      </c>
      <c r="H42" s="514">
        <v>19822327.791416015</v>
      </c>
    </row>
    <row r="43" spans="1:8" s="19" customFormat="1" ht="26.4">
      <c r="A43" s="238">
        <v>7.3</v>
      </c>
      <c r="B43" s="240" t="s">
        <v>334</v>
      </c>
      <c r="C43" s="525">
        <v>432034026.06194097</v>
      </c>
      <c r="D43" s="525">
        <v>164524663.20584705</v>
      </c>
      <c r="E43" s="513">
        <v>596558689.26778805</v>
      </c>
      <c r="F43" s="525">
        <v>372815176.48612559</v>
      </c>
      <c r="G43" s="525">
        <v>169130955.69157505</v>
      </c>
      <c r="H43" s="514">
        <v>541946132.17770064</v>
      </c>
    </row>
    <row r="44" spans="1:8" s="19" customFormat="1" ht="26.4">
      <c r="A44" s="238">
        <v>7.4</v>
      </c>
      <c r="B44" s="240" t="s">
        <v>335</v>
      </c>
      <c r="C44" s="525">
        <v>234210565.73999998</v>
      </c>
      <c r="D44" s="525">
        <v>70134545.337603003</v>
      </c>
      <c r="E44" s="513">
        <v>304345111.07760298</v>
      </c>
      <c r="F44" s="525">
        <v>207257146.810002</v>
      </c>
      <c r="G44" s="525">
        <v>74237719.224897027</v>
      </c>
      <c r="H44" s="514">
        <v>281494866.034899</v>
      </c>
    </row>
    <row r="45" spans="1:8" s="19" customFormat="1">
      <c r="A45" s="238">
        <v>8</v>
      </c>
      <c r="B45" s="241" t="s">
        <v>312</v>
      </c>
      <c r="C45" s="525">
        <v>1755460.4619987123</v>
      </c>
      <c r="D45" s="525">
        <v>95317617.550938189</v>
      </c>
      <c r="E45" s="513">
        <v>97073078.012936905</v>
      </c>
      <c r="F45" s="525">
        <v>1279073.0290366954</v>
      </c>
      <c r="G45" s="525">
        <v>97874396.177825227</v>
      </c>
      <c r="H45" s="514">
        <v>99153469.206861928</v>
      </c>
    </row>
    <row r="46" spans="1:8" s="19" customFormat="1">
      <c r="A46" s="238">
        <v>8.1</v>
      </c>
      <c r="B46" s="291" t="s">
        <v>336</v>
      </c>
      <c r="C46" s="525">
        <v>0</v>
      </c>
      <c r="D46" s="525">
        <v>0</v>
      </c>
      <c r="E46" s="513">
        <v>0</v>
      </c>
      <c r="F46" s="525">
        <v>0</v>
      </c>
      <c r="G46" s="525">
        <v>0</v>
      </c>
      <c r="H46" s="514">
        <v>0</v>
      </c>
    </row>
    <row r="47" spans="1:8" s="19" customFormat="1">
      <c r="A47" s="238">
        <v>8.1999999999999993</v>
      </c>
      <c r="B47" s="291" t="s">
        <v>337</v>
      </c>
      <c r="C47" s="525">
        <v>13021.365371659555</v>
      </c>
      <c r="D47" s="525">
        <v>859813.76410199329</v>
      </c>
      <c r="E47" s="513">
        <v>872835.12947365281</v>
      </c>
      <c r="F47" s="525">
        <v>133457.60538962498</v>
      </c>
      <c r="G47" s="525">
        <v>474140.58516978659</v>
      </c>
      <c r="H47" s="514">
        <v>607598.19055941154</v>
      </c>
    </row>
    <row r="48" spans="1:8" s="19" customFormat="1">
      <c r="A48" s="238">
        <v>8.3000000000000007</v>
      </c>
      <c r="B48" s="291" t="s">
        <v>338</v>
      </c>
      <c r="C48" s="525">
        <v>275761.93175531965</v>
      </c>
      <c r="D48" s="525">
        <v>2417497.3544278885</v>
      </c>
      <c r="E48" s="513">
        <v>2693259.2861832082</v>
      </c>
      <c r="F48" s="525">
        <v>74317.659740181931</v>
      </c>
      <c r="G48" s="525">
        <v>2956587.2548656217</v>
      </c>
      <c r="H48" s="514">
        <v>3030904.9146058038</v>
      </c>
    </row>
    <row r="49" spans="1:8" s="19" customFormat="1">
      <c r="A49" s="238">
        <v>8.4</v>
      </c>
      <c r="B49" s="291" t="s">
        <v>339</v>
      </c>
      <c r="C49" s="525">
        <v>92880.246350364949</v>
      </c>
      <c r="D49" s="525">
        <v>4214725.6293986281</v>
      </c>
      <c r="E49" s="513">
        <v>4307605.8757489929</v>
      </c>
      <c r="F49" s="525">
        <v>609361.21346992615</v>
      </c>
      <c r="G49" s="525">
        <v>4377882.6189961359</v>
      </c>
      <c r="H49" s="514">
        <v>4987243.8324660622</v>
      </c>
    </row>
    <row r="50" spans="1:8" s="19" customFormat="1">
      <c r="A50" s="238">
        <v>8.5</v>
      </c>
      <c r="B50" s="291" t="s">
        <v>340</v>
      </c>
      <c r="C50" s="525">
        <v>105447.91260780288</v>
      </c>
      <c r="D50" s="525">
        <v>15781699.441429036</v>
      </c>
      <c r="E50" s="513">
        <v>15887147.354036838</v>
      </c>
      <c r="F50" s="525">
        <v>114073.51129363451</v>
      </c>
      <c r="G50" s="525">
        <v>3530322.3646117067</v>
      </c>
      <c r="H50" s="514">
        <v>3644395.875905341</v>
      </c>
    </row>
    <row r="51" spans="1:8" s="19" customFormat="1">
      <c r="A51" s="238">
        <v>8.6</v>
      </c>
      <c r="B51" s="291" t="s">
        <v>341</v>
      </c>
      <c r="C51" s="525">
        <v>706410.98540145985</v>
      </c>
      <c r="D51" s="525">
        <v>9861246.8843421899</v>
      </c>
      <c r="E51" s="513">
        <v>10567657.869743649</v>
      </c>
      <c r="F51" s="525">
        <v>138234.10186199343</v>
      </c>
      <c r="G51" s="525">
        <v>20886104.631178394</v>
      </c>
      <c r="H51" s="514">
        <v>21024338.733040389</v>
      </c>
    </row>
    <row r="52" spans="1:8" s="19" customFormat="1">
      <c r="A52" s="238">
        <v>8.6999999999999993</v>
      </c>
      <c r="B52" s="291" t="s">
        <v>342</v>
      </c>
      <c r="C52" s="525">
        <v>561938.02051210555</v>
      </c>
      <c r="D52" s="525">
        <v>62182634.477238461</v>
      </c>
      <c r="E52" s="513">
        <v>62744572.497750565</v>
      </c>
      <c r="F52" s="525">
        <v>209628.93728133434</v>
      </c>
      <c r="G52" s="525">
        <v>65649358.723003581</v>
      </c>
      <c r="H52" s="514">
        <v>65858987.660284914</v>
      </c>
    </row>
    <row r="53" spans="1:8" s="19" customFormat="1" ht="14.4" thickBot="1">
      <c r="A53" s="243">
        <v>9</v>
      </c>
      <c r="B53" s="244" t="s">
        <v>332</v>
      </c>
      <c r="C53" s="526">
        <v>1648048.7200000002</v>
      </c>
      <c r="D53" s="526">
        <v>10674715.144804001</v>
      </c>
      <c r="E53" s="523">
        <v>12322763.864804002</v>
      </c>
      <c r="F53" s="526">
        <v>1698182.9200000002</v>
      </c>
      <c r="G53" s="526">
        <v>13287432.524480999</v>
      </c>
      <c r="H53" s="524">
        <v>14985615.444480998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50" customWidth="1"/>
    <col min="12" max="16384" width="9.109375" style="50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44012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206</v>
      </c>
      <c r="B4" s="181" t="s">
        <v>306</v>
      </c>
      <c r="D4" s="79" t="s">
        <v>78</v>
      </c>
    </row>
    <row r="5" spans="1:8" ht="15" customHeight="1">
      <c r="A5" s="276" t="s">
        <v>11</v>
      </c>
      <c r="B5" s="277"/>
      <c r="C5" s="399" t="s">
        <v>5</v>
      </c>
      <c r="D5" s="400" t="s">
        <v>6</v>
      </c>
    </row>
    <row r="6" spans="1:8" ht="15" customHeight="1">
      <c r="A6" s="80">
        <v>1</v>
      </c>
      <c r="B6" s="390" t="s">
        <v>310</v>
      </c>
      <c r="C6" s="392">
        <v>14441106338.315201</v>
      </c>
      <c r="D6" s="393">
        <v>14841214040.765808</v>
      </c>
    </row>
    <row r="7" spans="1:8" ht="15" customHeight="1">
      <c r="A7" s="80">
        <v>1.1000000000000001</v>
      </c>
      <c r="B7" s="390" t="s">
        <v>488</v>
      </c>
      <c r="C7" s="394">
        <v>13275181470.599297</v>
      </c>
      <c r="D7" s="395">
        <v>13677653163.342487</v>
      </c>
    </row>
    <row r="8" spans="1:8">
      <c r="A8" s="80" t="s">
        <v>19</v>
      </c>
      <c r="B8" s="390" t="s">
        <v>205</v>
      </c>
      <c r="C8" s="394">
        <v>0</v>
      </c>
      <c r="D8" s="395">
        <v>0</v>
      </c>
    </row>
    <row r="9" spans="1:8" ht="15" customHeight="1">
      <c r="A9" s="80">
        <v>1.2</v>
      </c>
      <c r="B9" s="391" t="s">
        <v>204</v>
      </c>
      <c r="C9" s="394">
        <v>1128629117.3527243</v>
      </c>
      <c r="D9" s="395">
        <v>1126366007.0189109</v>
      </c>
    </row>
    <row r="10" spans="1:8" ht="15" customHeight="1">
      <c r="A10" s="80">
        <v>1.3</v>
      </c>
      <c r="B10" s="390" t="s">
        <v>33</v>
      </c>
      <c r="C10" s="396">
        <v>37295750.363179997</v>
      </c>
      <c r="D10" s="395">
        <v>37194870.404410005</v>
      </c>
    </row>
    <row r="11" spans="1:8" ht="15" customHeight="1">
      <c r="A11" s="80">
        <v>2</v>
      </c>
      <c r="B11" s="390" t="s">
        <v>307</v>
      </c>
      <c r="C11" s="394">
        <v>58546743.386238515</v>
      </c>
      <c r="D11" s="395">
        <v>13924091.964564679</v>
      </c>
    </row>
    <row r="12" spans="1:8" ht="15" customHeight="1">
      <c r="A12" s="80">
        <v>3</v>
      </c>
      <c r="B12" s="390" t="s">
        <v>308</v>
      </c>
      <c r="C12" s="396">
        <v>1749821533.8766046</v>
      </c>
      <c r="D12" s="395">
        <v>1749821533.8766046</v>
      </c>
    </row>
    <row r="13" spans="1:8" ht="15" customHeight="1" thickBot="1">
      <c r="A13" s="82">
        <v>4</v>
      </c>
      <c r="B13" s="83" t="s">
        <v>309</v>
      </c>
      <c r="C13" s="397">
        <v>16249474615.578043</v>
      </c>
      <c r="D13" s="398">
        <v>16604959666.606977</v>
      </c>
    </row>
    <row r="14" spans="1:8">
      <c r="B14" s="86"/>
    </row>
    <row r="15" spans="1:8" ht="26.4">
      <c r="B15" s="87" t="s">
        <v>489</v>
      </c>
    </row>
    <row r="16" spans="1:8">
      <c r="B16" s="87"/>
    </row>
    <row r="17" spans="1:4" ht="10.199999999999999">
      <c r="A17" s="50"/>
      <c r="B17" s="50"/>
      <c r="C17" s="50"/>
      <c r="D17" s="50"/>
    </row>
    <row r="18" spans="1:4" ht="10.199999999999999">
      <c r="A18" s="50"/>
      <c r="B18" s="50"/>
      <c r="C18" s="50"/>
      <c r="D18" s="50"/>
    </row>
    <row r="19" spans="1:4" ht="10.199999999999999">
      <c r="A19" s="50"/>
      <c r="B19" s="50"/>
      <c r="C19" s="50"/>
      <c r="D19" s="50"/>
    </row>
    <row r="20" spans="1:4" ht="10.199999999999999">
      <c r="A20" s="50"/>
      <c r="B20" s="50"/>
      <c r="C20" s="50"/>
      <c r="D20" s="50"/>
    </row>
    <row r="21" spans="1:4" ht="10.199999999999999">
      <c r="A21" s="50"/>
      <c r="B21" s="50"/>
      <c r="C21" s="50"/>
      <c r="D21" s="50"/>
    </row>
    <row r="22" spans="1:4" ht="10.199999999999999">
      <c r="A22" s="50"/>
      <c r="B22" s="50"/>
      <c r="C22" s="50"/>
      <c r="D22" s="50"/>
    </row>
    <row r="23" spans="1:4" ht="10.199999999999999">
      <c r="A23" s="50"/>
      <c r="B23" s="50"/>
      <c r="C23" s="50"/>
      <c r="D23" s="50"/>
    </row>
    <row r="24" spans="1:4" ht="10.199999999999999">
      <c r="A24" s="50"/>
      <c r="B24" s="50"/>
      <c r="C24" s="50"/>
      <c r="D24" s="50"/>
    </row>
    <row r="25" spans="1:4" ht="10.199999999999999">
      <c r="A25" s="50"/>
      <c r="B25" s="50"/>
      <c r="C25" s="50"/>
      <c r="D25" s="50"/>
    </row>
    <row r="26" spans="1:4" ht="10.199999999999999">
      <c r="A26" s="50"/>
      <c r="B26" s="50"/>
      <c r="C26" s="50"/>
      <c r="D26" s="50"/>
    </row>
    <row r="27" spans="1:4" ht="10.199999999999999">
      <c r="A27" s="50"/>
      <c r="B27" s="50"/>
      <c r="C27" s="50"/>
      <c r="D27" s="50"/>
    </row>
    <row r="28" spans="1:4" ht="10.199999999999999">
      <c r="A28" s="50"/>
      <c r="B28" s="50"/>
      <c r="C28" s="50"/>
      <c r="D28" s="50"/>
    </row>
    <row r="29" spans="1:4" ht="10.199999999999999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14" activePane="bottomRight" state="frozen"/>
      <selection activeCell="B9" sqref="B9"/>
      <selection pane="topRight" activeCell="B9" sqref="B9"/>
      <selection pane="bottomLeft" activeCell="B9" sqref="B9"/>
      <selection pane="bottomRight" activeCell="C30" sqref="C30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44012</v>
      </c>
    </row>
    <row r="4" spans="1:8" ht="16.5" customHeight="1" thickBot="1">
      <c r="A4" s="88" t="s">
        <v>85</v>
      </c>
      <c r="B4" s="89" t="s">
        <v>276</v>
      </c>
      <c r="C4" s="90"/>
    </row>
    <row r="5" spans="1:8">
      <c r="A5" s="91"/>
      <c r="B5" s="541" t="s">
        <v>86</v>
      </c>
      <c r="C5" s="542"/>
    </row>
    <row r="6" spans="1:8">
      <c r="A6" s="92">
        <v>1</v>
      </c>
      <c r="B6" s="93" t="s">
        <v>494</v>
      </c>
      <c r="C6" s="94"/>
    </row>
    <row r="7" spans="1:8">
      <c r="A7" s="92">
        <v>2</v>
      </c>
      <c r="B7" s="93" t="s">
        <v>498</v>
      </c>
      <c r="C7" s="94"/>
    </row>
    <row r="8" spans="1:8">
      <c r="A8" s="92">
        <v>3</v>
      </c>
      <c r="B8" s="93" t="s">
        <v>499</v>
      </c>
      <c r="C8" s="94"/>
    </row>
    <row r="9" spans="1:8">
      <c r="A9" s="92">
        <v>4</v>
      </c>
      <c r="B9" s="93" t="s">
        <v>500</v>
      </c>
      <c r="C9" s="94"/>
    </row>
    <row r="10" spans="1:8">
      <c r="A10" s="92">
        <v>5</v>
      </c>
      <c r="B10" s="93" t="s">
        <v>501</v>
      </c>
      <c r="C10" s="94"/>
    </row>
    <row r="11" spans="1:8">
      <c r="A11" s="92">
        <v>6</v>
      </c>
      <c r="B11" s="93" t="s">
        <v>502</v>
      </c>
      <c r="C11" s="94"/>
    </row>
    <row r="12" spans="1:8">
      <c r="A12" s="92"/>
      <c r="B12" s="93"/>
      <c r="C12" s="94"/>
      <c r="H12" s="95"/>
    </row>
    <row r="13" spans="1:8">
      <c r="A13" s="92"/>
      <c r="B13" s="93"/>
      <c r="C13" s="94"/>
    </row>
    <row r="14" spans="1:8">
      <c r="A14" s="92"/>
      <c r="B14" s="93"/>
      <c r="C14" s="94"/>
    </row>
    <row r="15" spans="1:8">
      <c r="A15" s="92"/>
      <c r="B15" s="93"/>
      <c r="C15" s="94"/>
    </row>
    <row r="16" spans="1:8">
      <c r="A16" s="92"/>
      <c r="B16" s="543"/>
      <c r="C16" s="544"/>
    </row>
    <row r="17" spans="1:3">
      <c r="A17" s="92"/>
      <c r="B17" s="545" t="s">
        <v>87</v>
      </c>
      <c r="C17" s="546"/>
    </row>
    <row r="18" spans="1:3">
      <c r="A18" s="92">
        <v>1</v>
      </c>
      <c r="B18" s="93" t="s">
        <v>495</v>
      </c>
      <c r="C18" s="96"/>
    </row>
    <row r="19" spans="1:3">
      <c r="A19" s="92">
        <v>2</v>
      </c>
      <c r="B19" s="93" t="s">
        <v>503</v>
      </c>
      <c r="C19" s="96"/>
    </row>
    <row r="20" spans="1:3">
      <c r="A20" s="92">
        <v>3</v>
      </c>
      <c r="B20" s="93" t="s">
        <v>504</v>
      </c>
      <c r="C20" s="96"/>
    </row>
    <row r="21" spans="1:3">
      <c r="A21" s="92">
        <v>4</v>
      </c>
      <c r="B21" s="93" t="s">
        <v>505</v>
      </c>
      <c r="C21" s="96"/>
    </row>
    <row r="22" spans="1:3">
      <c r="A22" s="92">
        <v>5</v>
      </c>
      <c r="B22" s="93" t="s">
        <v>506</v>
      </c>
      <c r="C22" s="96"/>
    </row>
    <row r="23" spans="1:3">
      <c r="A23" s="92">
        <v>6</v>
      </c>
      <c r="B23" s="93" t="s">
        <v>507</v>
      </c>
      <c r="C23" s="96"/>
    </row>
    <row r="24" spans="1:3">
      <c r="A24" s="92"/>
      <c r="B24" s="93"/>
      <c r="C24" s="96"/>
    </row>
    <row r="25" spans="1:3">
      <c r="A25" s="92"/>
      <c r="B25" s="93"/>
      <c r="C25" s="96"/>
    </row>
    <row r="26" spans="1:3">
      <c r="A26" s="92"/>
      <c r="B26" s="93"/>
      <c r="C26" s="96"/>
    </row>
    <row r="27" spans="1:3" ht="15.75" customHeight="1">
      <c r="A27" s="92"/>
      <c r="B27" s="93"/>
      <c r="C27" s="97"/>
    </row>
    <row r="28" spans="1:3" ht="15.75" customHeight="1">
      <c r="A28" s="92"/>
      <c r="B28" s="93"/>
      <c r="C28" s="97"/>
    </row>
    <row r="29" spans="1:3" ht="30" customHeight="1">
      <c r="A29" s="92"/>
      <c r="B29" s="545" t="s">
        <v>88</v>
      </c>
      <c r="C29" s="546"/>
    </row>
    <row r="30" spans="1:3">
      <c r="A30" s="92">
        <v>1</v>
      </c>
      <c r="B30" s="93" t="s">
        <v>508</v>
      </c>
      <c r="C30" s="482">
        <v>0.99872282047930716</v>
      </c>
    </row>
    <row r="31" spans="1:3" ht="15.75" customHeight="1">
      <c r="A31" s="92"/>
      <c r="B31" s="93"/>
      <c r="C31" s="94"/>
    </row>
    <row r="32" spans="1:3" ht="29.25" customHeight="1">
      <c r="A32" s="92"/>
      <c r="B32" s="545" t="s">
        <v>89</v>
      </c>
      <c r="C32" s="546"/>
    </row>
    <row r="33" spans="1:3">
      <c r="A33" s="92">
        <v>1</v>
      </c>
      <c r="B33" s="93" t="s">
        <v>513</v>
      </c>
      <c r="C33" s="482">
        <v>8.6245806479842577E-2</v>
      </c>
    </row>
    <row r="34" spans="1:3">
      <c r="A34" s="92">
        <v>2</v>
      </c>
      <c r="B34" s="93" t="s">
        <v>514</v>
      </c>
      <c r="C34" s="482">
        <v>5.9910017908582101E-2</v>
      </c>
    </row>
    <row r="35" spans="1:3">
      <c r="A35" s="92">
        <v>3</v>
      </c>
      <c r="B35" s="93" t="s">
        <v>509</v>
      </c>
      <c r="C35" s="482">
        <v>8.0331210884713414E-2</v>
      </c>
    </row>
    <row r="36" spans="1:3">
      <c r="A36" s="92">
        <v>4</v>
      </c>
      <c r="B36" s="93" t="s">
        <v>510</v>
      </c>
      <c r="C36" s="482">
        <v>5.5161577461878067E-2</v>
      </c>
    </row>
    <row r="37" spans="1:3">
      <c r="A37" s="92">
        <v>5</v>
      </c>
      <c r="B37" s="93" t="s">
        <v>511</v>
      </c>
      <c r="C37" s="482">
        <v>4.3432537593974675E-2</v>
      </c>
    </row>
    <row r="38" spans="1:3">
      <c r="A38" s="92">
        <v>6</v>
      </c>
      <c r="B38" s="93" t="s">
        <v>512</v>
      </c>
      <c r="C38" s="482">
        <v>7.0517576373893193E-2</v>
      </c>
    </row>
    <row r="39" spans="1:3" ht="14.4" thickBot="1">
      <c r="A39" s="98"/>
      <c r="B39" s="99"/>
      <c r="C39" s="10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25" t="s">
        <v>35</v>
      </c>
      <c r="B1" s="326" t="str">
        <f>'Info '!C2</f>
        <v>JSC TBC Bank</v>
      </c>
      <c r="C1" s="115"/>
      <c r="D1" s="115"/>
      <c r="E1" s="115"/>
      <c r="F1" s="19"/>
    </row>
    <row r="2" spans="1:7" s="101" customFormat="1" ht="15.75" customHeight="1">
      <c r="A2" s="325" t="s">
        <v>36</v>
      </c>
      <c r="B2" s="483">
        <f>'1. key ratios '!B2</f>
        <v>44012</v>
      </c>
    </row>
    <row r="3" spans="1:7" s="101" customFormat="1" ht="15.75" customHeight="1">
      <c r="A3" s="325"/>
    </row>
    <row r="4" spans="1:7" s="101" customFormat="1" ht="15.75" customHeight="1" thickBot="1">
      <c r="A4" s="327" t="s">
        <v>210</v>
      </c>
      <c r="B4" s="551" t="s">
        <v>356</v>
      </c>
      <c r="C4" s="552"/>
      <c r="D4" s="552"/>
      <c r="E4" s="552"/>
    </row>
    <row r="5" spans="1:7" s="105" customFormat="1" ht="17.399999999999999" customHeight="1">
      <c r="A5" s="256"/>
      <c r="B5" s="257"/>
      <c r="C5" s="103" t="s">
        <v>0</v>
      </c>
      <c r="D5" s="103" t="s">
        <v>1</v>
      </c>
      <c r="E5" s="104" t="s">
        <v>2</v>
      </c>
    </row>
    <row r="6" spans="1:7" s="19" customFormat="1" ht="14.4" customHeight="1">
      <c r="A6" s="328"/>
      <c r="B6" s="547" t="s">
        <v>363</v>
      </c>
      <c r="C6" s="547" t="s">
        <v>97</v>
      </c>
      <c r="D6" s="549" t="s">
        <v>209</v>
      </c>
      <c r="E6" s="550"/>
      <c r="G6" s="5"/>
    </row>
    <row r="7" spans="1:7" s="19" customFormat="1" ht="99.6" customHeight="1">
      <c r="A7" s="328"/>
      <c r="B7" s="548"/>
      <c r="C7" s="547"/>
      <c r="D7" s="365" t="s">
        <v>208</v>
      </c>
      <c r="E7" s="366" t="s">
        <v>364</v>
      </c>
      <c r="G7" s="5"/>
    </row>
    <row r="8" spans="1:7">
      <c r="A8" s="329">
        <v>1</v>
      </c>
      <c r="B8" s="367" t="s">
        <v>40</v>
      </c>
      <c r="C8" s="368">
        <v>633083626.30999994</v>
      </c>
      <c r="D8" s="368"/>
      <c r="E8" s="369">
        <v>633083626.30999994</v>
      </c>
      <c r="F8" s="19"/>
    </row>
    <row r="9" spans="1:7">
      <c r="A9" s="329">
        <v>2</v>
      </c>
      <c r="B9" s="367" t="s">
        <v>41</v>
      </c>
      <c r="C9" s="368">
        <v>1814590566.76</v>
      </c>
      <c r="D9" s="368"/>
      <c r="E9" s="369">
        <v>1814590566.76</v>
      </c>
      <c r="F9" s="19"/>
    </row>
    <row r="10" spans="1:7">
      <c r="A10" s="329">
        <v>3</v>
      </c>
      <c r="B10" s="367" t="s">
        <v>42</v>
      </c>
      <c r="C10" s="368">
        <v>265832269.95999998</v>
      </c>
      <c r="D10" s="368"/>
      <c r="E10" s="369">
        <v>265832269.95999998</v>
      </c>
      <c r="F10" s="19"/>
    </row>
    <row r="11" spans="1:7">
      <c r="A11" s="329">
        <v>4</v>
      </c>
      <c r="B11" s="367" t="s">
        <v>43</v>
      </c>
      <c r="C11" s="368">
        <v>0</v>
      </c>
      <c r="D11" s="368"/>
      <c r="E11" s="369">
        <v>0</v>
      </c>
      <c r="F11" s="19"/>
    </row>
    <row r="12" spans="1:7">
      <c r="A12" s="329">
        <v>5</v>
      </c>
      <c r="B12" s="367" t="s">
        <v>44</v>
      </c>
      <c r="C12" s="368">
        <v>2390195797.52</v>
      </c>
      <c r="D12" s="368"/>
      <c r="E12" s="369">
        <v>2390195797.52</v>
      </c>
      <c r="F12" s="19"/>
    </row>
    <row r="13" spans="1:7">
      <c r="A13" s="329">
        <v>6.1</v>
      </c>
      <c r="B13" s="370" t="s">
        <v>45</v>
      </c>
      <c r="C13" s="371">
        <v>13367245332.810001</v>
      </c>
      <c r="D13" s="368"/>
      <c r="E13" s="369">
        <v>13367245332.810001</v>
      </c>
      <c r="F13" s="19"/>
    </row>
    <row r="14" spans="1:7">
      <c r="A14" s="329">
        <v>6.2</v>
      </c>
      <c r="B14" s="372" t="s">
        <v>46</v>
      </c>
      <c r="C14" s="371">
        <v>-937265803.75999999</v>
      </c>
      <c r="D14" s="368"/>
      <c r="E14" s="369">
        <v>-937265803.75999999</v>
      </c>
      <c r="F14" s="19"/>
    </row>
    <row r="15" spans="1:7">
      <c r="A15" s="329">
        <v>6</v>
      </c>
      <c r="B15" s="367" t="s">
        <v>47</v>
      </c>
      <c r="C15" s="368">
        <v>12429979529.050001</v>
      </c>
      <c r="D15" s="368"/>
      <c r="E15" s="369">
        <v>12429979529.050001</v>
      </c>
      <c r="F15" s="19"/>
    </row>
    <row r="16" spans="1:7">
      <c r="A16" s="329">
        <v>7</v>
      </c>
      <c r="B16" s="367" t="s">
        <v>48</v>
      </c>
      <c r="C16" s="368">
        <v>351670314.66000003</v>
      </c>
      <c r="D16" s="368"/>
      <c r="E16" s="369">
        <v>351670314.66000003</v>
      </c>
      <c r="F16" s="19"/>
    </row>
    <row r="17" spans="1:7">
      <c r="A17" s="329">
        <v>8</v>
      </c>
      <c r="B17" s="367" t="s">
        <v>207</v>
      </c>
      <c r="C17" s="368">
        <v>76800695.999999985</v>
      </c>
      <c r="D17" s="368"/>
      <c r="E17" s="369">
        <v>76800695.999999985</v>
      </c>
      <c r="F17" s="330"/>
      <c r="G17" s="109"/>
    </row>
    <row r="18" spans="1:7">
      <c r="A18" s="329">
        <v>9</v>
      </c>
      <c r="B18" s="367" t="s">
        <v>49</v>
      </c>
      <c r="C18" s="368">
        <v>26922915.689999998</v>
      </c>
      <c r="D18" s="368">
        <v>8916532.9000000004</v>
      </c>
      <c r="E18" s="369">
        <v>18006382.789999999</v>
      </c>
      <c r="F18" s="19"/>
      <c r="G18" s="109"/>
    </row>
    <row r="19" spans="1:7">
      <c r="A19" s="329">
        <v>10</v>
      </c>
      <c r="B19" s="367" t="s">
        <v>50</v>
      </c>
      <c r="C19" s="368">
        <v>595684185.99000001</v>
      </c>
      <c r="D19" s="368">
        <v>197228256.63</v>
      </c>
      <c r="E19" s="369">
        <v>398455929.36000001</v>
      </c>
      <c r="F19" s="19"/>
      <c r="G19" s="109"/>
    </row>
    <row r="20" spans="1:7">
      <c r="A20" s="329">
        <v>11</v>
      </c>
      <c r="B20" s="367" t="s">
        <v>51</v>
      </c>
      <c r="C20" s="368">
        <v>403250542.79999995</v>
      </c>
      <c r="D20" s="368">
        <v>40793344.512000002</v>
      </c>
      <c r="E20" s="369">
        <v>362457198.28799993</v>
      </c>
      <c r="F20" s="19"/>
    </row>
    <row r="21" spans="1:7" ht="27" thickBot="1">
      <c r="A21" s="202"/>
      <c r="B21" s="331" t="s">
        <v>366</v>
      </c>
      <c r="C21" s="258">
        <v>18988010444.740002</v>
      </c>
      <c r="D21" s="258">
        <v>246938134.042</v>
      </c>
      <c r="E21" s="373">
        <v>18741072310.698002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35</v>
      </c>
      <c r="B1" s="4" t="str">
        <f>'Info '!C2</f>
        <v>JSC TBC Bank</v>
      </c>
    </row>
    <row r="2" spans="1:6" s="101" customFormat="1" ht="15.75" customHeight="1">
      <c r="A2" s="2" t="s">
        <v>36</v>
      </c>
      <c r="B2" s="480">
        <f>'1. key ratios '!B2</f>
        <v>44012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8" thickBot="1">
      <c r="A4" s="101" t="s">
        <v>90</v>
      </c>
      <c r="B4" s="332" t="s">
        <v>343</v>
      </c>
      <c r="C4" s="102" t="s">
        <v>78</v>
      </c>
      <c r="D4" s="4"/>
      <c r="E4" s="4"/>
      <c r="F4" s="4"/>
    </row>
    <row r="5" spans="1:6">
      <c r="A5" s="263">
        <v>1</v>
      </c>
      <c r="B5" s="333" t="s">
        <v>365</v>
      </c>
      <c r="C5" s="264">
        <v>18741072310.698002</v>
      </c>
    </row>
    <row r="6" spans="1:6" s="265" customFormat="1">
      <c r="A6" s="111">
        <v>2.1</v>
      </c>
      <c r="B6" s="260" t="s">
        <v>344</v>
      </c>
      <c r="C6" s="190">
        <v>3328534863.7502065</v>
      </c>
    </row>
    <row r="7" spans="1:6" s="86" customFormat="1" outlineLevel="1">
      <c r="A7" s="80">
        <v>2.2000000000000002</v>
      </c>
      <c r="B7" s="81" t="s">
        <v>345</v>
      </c>
      <c r="C7" s="266">
        <v>3363212698.6385007</v>
      </c>
    </row>
    <row r="8" spans="1:6" s="86" customFormat="1">
      <c r="A8" s="80">
        <v>3</v>
      </c>
      <c r="B8" s="261" t="s">
        <v>346</v>
      </c>
      <c r="C8" s="267">
        <v>25432819873.086708</v>
      </c>
    </row>
    <row r="9" spans="1:6" s="265" customFormat="1">
      <c r="A9" s="111">
        <v>4</v>
      </c>
      <c r="B9" s="113" t="s">
        <v>92</v>
      </c>
      <c r="C9" s="190">
        <v>248882258.39000002</v>
      </c>
    </row>
    <row r="10" spans="1:6" s="86" customFormat="1" outlineLevel="1">
      <c r="A10" s="80">
        <v>5.0999999999999996</v>
      </c>
      <c r="B10" s="81" t="s">
        <v>347</v>
      </c>
      <c r="C10" s="266">
        <v>-1897895351.8516304</v>
      </c>
    </row>
    <row r="11" spans="1:6" s="86" customFormat="1" outlineLevel="1">
      <c r="A11" s="80">
        <v>5.2</v>
      </c>
      <c r="B11" s="81" t="s">
        <v>348</v>
      </c>
      <c r="C11" s="266">
        <v>-3269400073.2631307</v>
      </c>
    </row>
    <row r="12" spans="1:6" s="86" customFormat="1">
      <c r="A12" s="80">
        <v>6</v>
      </c>
      <c r="B12" s="259" t="s">
        <v>490</v>
      </c>
      <c r="C12" s="266">
        <v>338850607.06218809</v>
      </c>
    </row>
    <row r="13" spans="1:6" s="86" customFormat="1" ht="13.8" thickBot="1">
      <c r="A13" s="82">
        <v>7</v>
      </c>
      <c r="B13" s="262" t="s">
        <v>294</v>
      </c>
      <c r="C13" s="268">
        <v>20853257313.424133</v>
      </c>
    </row>
    <row r="15" spans="1:6" ht="26.4">
      <c r="A15" s="283"/>
      <c r="B15" s="87" t="s">
        <v>491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sEHkUfhaEgMTu5zFvcK1n+ywbXpJ410Rf2YUOO3k/ek=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JFI+xnM51pTVklt9BedBhRw3DAw7cibV0n3QrcZT5zo=</DigestValue>
    </Reference>
  </SignedInfo>
  <SignatureValue>gNivmEE3yGRPc5rO66WvLZpUq6b2nfEej2ZjtmglTj63M7Ld4CDsqlW1b6CwPYjvd81c7PrJyKgW
NceWJOsg/hGwC1mj0gKhvFTiF7Df7uwrHsRK6Ar0ollX7szJHs+jI6EKeGO00oJPTPYkCbXuwTbI
v+tQ+EJDyjZ+Rdwc8C1RdaNiW4W+VL231UfG0WHgiJgpaZicbq9al8/spkdMUldqY5JN0FGzyyMP
0IYO8FtsiZwIooRQ2XvrudipxDvU2Rnzmycydlt8MQsz5rXgcKAHRnUy2RwSsRcsdNOt0wqogOqL
flXvXeshsrqCOG5+8hdWA9bNKBwqkXB7x34RUQ==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0Llax6nokZq5ffXGeKtAyqcfjtUhttqplYK2UlXhmC4=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ChBEj0e/tEDtJEgde6a8TEiI+JIPLLPUAzUL5tCaY+Q=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6oN7/w+b4aPZQ8VdXln6iQ+uy8ACYgL1O4+Wc1J4OMU=</DigestValue>
      </Reference>
      <Reference URI="/xl/worksheets/sheet10.xml?ContentType=application/vnd.openxmlformats-officedocument.spreadsheetml.worksheet+xml">
        <DigestMethod Algorithm="http://www.w3.org/2001/04/xmlenc#sha256"/>
        <DigestValue>d3kQpkRfmsjRzDXjeaa+Xsom0hBy12BQnW7Iuz0VpUU=</DigestValue>
      </Reference>
      <Reference URI="/xl/worksheets/sheet11.xml?ContentType=application/vnd.openxmlformats-officedocument.spreadsheetml.worksheet+xml">
        <DigestMethod Algorithm="http://www.w3.org/2001/04/xmlenc#sha256"/>
        <DigestValue>V+0CXjTmDpGUV0PObcinMpQZjOunXhEma6zazs3SQNU=</DigestValue>
      </Reference>
      <Reference URI="/xl/worksheets/sheet12.xml?ContentType=application/vnd.openxmlformats-officedocument.spreadsheetml.worksheet+xml">
        <DigestMethod Algorithm="http://www.w3.org/2001/04/xmlenc#sha256"/>
        <DigestValue>Hh+ky9KnjctXEuKMNX7B3NIpCzFiqTcSZhj41XZ3/9g=</DigestValue>
      </Reference>
      <Reference URI="/xl/worksheets/sheet13.xml?ContentType=application/vnd.openxmlformats-officedocument.spreadsheetml.worksheet+xml">
        <DigestMethod Algorithm="http://www.w3.org/2001/04/xmlenc#sha256"/>
        <DigestValue>i0rESMyNdG8tNUOgTbpdqAV4/Pgwsj7u+Aq5jzH1ZHM=</DigestValue>
      </Reference>
      <Reference URI="/xl/worksheets/sheet14.xml?ContentType=application/vnd.openxmlformats-officedocument.spreadsheetml.worksheet+xml">
        <DigestMethod Algorithm="http://www.w3.org/2001/04/xmlenc#sha256"/>
        <DigestValue>qnHAXT1erA/JR3B3G6wCx/nZnzK30e4PUqcLN2ZjZ58=</DigestValue>
      </Reference>
      <Reference URI="/xl/worksheets/sheet15.xml?ContentType=application/vnd.openxmlformats-officedocument.spreadsheetml.worksheet+xml">
        <DigestMethod Algorithm="http://www.w3.org/2001/04/xmlenc#sha256"/>
        <DigestValue>KF4a8/QKY2d64AuJfpuLe53VNO+TavZzT2o+kOm+O4o=</DigestValue>
      </Reference>
      <Reference URI="/xl/worksheets/sheet16.xml?ContentType=application/vnd.openxmlformats-officedocument.spreadsheetml.worksheet+xml">
        <DigestMethod Algorithm="http://www.w3.org/2001/04/xmlenc#sha256"/>
        <DigestValue>yDcQKFpIbUoOUWGnZ+fH7YFosAQyQskssMegF2Y1POQ=</DigestValue>
      </Reference>
      <Reference URI="/xl/worksheets/sheet17.xml?ContentType=application/vnd.openxmlformats-officedocument.spreadsheetml.worksheet+xml">
        <DigestMethod Algorithm="http://www.w3.org/2001/04/xmlenc#sha256"/>
        <DigestValue>WQhfp3t+8p0PL2fS8eXHriFewQmvIr6C1hGDIAqxwFc=</DigestValue>
      </Reference>
      <Reference URI="/xl/worksheets/sheet18.xml?ContentType=application/vnd.openxmlformats-officedocument.spreadsheetml.worksheet+xml">
        <DigestMethod Algorithm="http://www.w3.org/2001/04/xmlenc#sha256"/>
        <DigestValue>y7usme71Zcr5rKFLIBPlFoHPhJHgmX7eQO/f4hR0czA=</DigestValue>
      </Reference>
      <Reference URI="/xl/worksheets/sheet2.xml?ContentType=application/vnd.openxmlformats-officedocument.spreadsheetml.worksheet+xml">
        <DigestMethod Algorithm="http://www.w3.org/2001/04/xmlenc#sha256"/>
        <DigestValue>6JoSdPcBAajTxmfXHyhyxGtdfUhrQmI3AoCHlsVKgNw=</DigestValue>
      </Reference>
      <Reference URI="/xl/worksheets/sheet3.xml?ContentType=application/vnd.openxmlformats-officedocument.spreadsheetml.worksheet+xml">
        <DigestMethod Algorithm="http://www.w3.org/2001/04/xmlenc#sha256"/>
        <DigestValue>XUBM3C/G26tqBWe/Nz8I75dLK2qsZvr5rP+sp7I50Is=</DigestValue>
      </Reference>
      <Reference URI="/xl/worksheets/sheet4.xml?ContentType=application/vnd.openxmlformats-officedocument.spreadsheetml.worksheet+xml">
        <DigestMethod Algorithm="http://www.w3.org/2001/04/xmlenc#sha256"/>
        <DigestValue>q9FiVHOX/n8P2vtjIlmfeCn3UEQKzfZBnkKlxMfsuV4=</DigestValue>
      </Reference>
      <Reference URI="/xl/worksheets/sheet5.xml?ContentType=application/vnd.openxmlformats-officedocument.spreadsheetml.worksheet+xml">
        <DigestMethod Algorithm="http://www.w3.org/2001/04/xmlenc#sha256"/>
        <DigestValue>Imk+ajteoEj9OkXWvt9jWwwD0lJt5fqoR4wx3rSTIXE=</DigestValue>
      </Reference>
      <Reference URI="/xl/worksheets/sheet6.xml?ContentType=application/vnd.openxmlformats-officedocument.spreadsheetml.worksheet+xml">
        <DigestMethod Algorithm="http://www.w3.org/2001/04/xmlenc#sha256"/>
        <DigestValue>2MuTHYcQoYSNEbk4GDjEccqLCR16eWdEEc0y2cMuGws=</DigestValue>
      </Reference>
      <Reference URI="/xl/worksheets/sheet7.xml?ContentType=application/vnd.openxmlformats-officedocument.spreadsheetml.worksheet+xml">
        <DigestMethod Algorithm="http://www.w3.org/2001/04/xmlenc#sha256"/>
        <DigestValue>VBw+1rYs8yZLF18fKSBdYJiFLqg4HmMMTltAWAjjsbM=</DigestValue>
      </Reference>
      <Reference URI="/xl/worksheets/sheet8.xml?ContentType=application/vnd.openxmlformats-officedocument.spreadsheetml.worksheet+xml">
        <DigestMethod Algorithm="http://www.w3.org/2001/04/xmlenc#sha256"/>
        <DigestValue>R9b0rLuAmBesNeyJA+v4lUcAasJzgQlPqzgPgdNMsWs=</DigestValue>
      </Reference>
      <Reference URI="/xl/worksheets/sheet9.xml?ContentType=application/vnd.openxmlformats-officedocument.spreadsheetml.worksheet+xml">
        <DigestMethod Algorithm="http://www.w3.org/2001/04/xmlenc#sha256"/>
        <DigestValue>8+Gx+MomCpwHl6l3M8QAxSmVxiBJBqABnTWmUsYYJKA=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2020-07-30T20:00:48Z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2020-07-30T20:00:48Z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Rt1N97sDb8ujGInAH9P5MX2xUhalHXBiOwUkexL6NKQ=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uPku3ZpsBq+o+QNiAGd9aUgC1r+yg3x/4firtNVUUfA=</DigestValue>
    </Reference>
  </SignedInfo>
  <SignatureValue>V62MiKHI0gOHc2lN+0ldePPDibBnYmBzN9iHTYUcHiiHoSLzZHx8s2+qeYM7b0guFo9XdHs1dXTw
MbB7nnLCeb9WOTqdFqQP4lWppzNg6xyhALQwn3BAbOiSvzzaivC61GuuoBJzgqWNqfqQrvd+ZOIs
e7DQ+aLSicuA9PhCCWUeizDrcbkfAKfCqpdZDNLoF9DXsEVVND+z5J0X3wOqDtIW9EJ5prXl3O8l
zpbZenUN3AtbGydpVMNipeQqNY0nWXC79hjUqZyv4oI6b4tWY4o35hHLcQxUdeO299xV0cqmRuFt
Vek2feyE+e8eYExkEolet22hu0qnkJKWM+HZqA==</SignatureValue>
  <KeyInfo>
    <X509Data>
      <X509Certificate>MIIGPjCCBSagAwIBAgIKNntU2gACAAGHxDANBgkqhkiG9w0BAQsFADBKMRIwEAYKCZImiZPyLGQBGRYCZ2UxEzARBgoJkiaJk/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+W7VJaLEFX/I9XLzAyft6HvwHJR+Bg7P/sWYe7J0TBiXw65QgX9ilLjz4sp2aZl/rji5324TWyXd8whUGJn07MAI/BSRBQrFA+L/cwOYmVzLE4M3grprNemw8o0D9Y02EDT4CQa09kcfrY5E8eHXhSNv0tolG26A/X8R1fZfDL9ADXHyHVX1Gf/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psfYcBDkbv8Fcb0EExkoXaUzCS9PQVpV167dv74s6KVt+qF5MfKpcSQkIYHw+dUJjlwbtgKQXKXmiTsXNBrfCCtFvXNQAR9SiTM/zE7RDeqHJBZy5Lkz1B00yWStiPfNrq/PSieNuPs4/KWTEzd5WsJ2j2JriCwpcHIDItT7audjnADfAhcEGy9FB+6RemHXGsTAjIX6KQt3dUgrGQMp3fp7ntTheX+8Bg/f6S31exWv7TOY+V0pKajuHJhmMMM5sY+QWW6reFiOhqNPdTalKLz+RZE/jQQ153dKY0fTCclA3okGFLcW2c8qVNvgLv3h0VbekPbH1bYfg76fsKoc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0Llax6nokZq5ffXGeKtAyqcfjtUhttqplYK2UlXhmC4=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ChBEj0e/tEDtJEgde6a8TEiI+JIPLLPUAzUL5tCaY+Q=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6oN7/w+b4aPZQ8VdXln6iQ+uy8ACYgL1O4+Wc1J4OMU=</DigestValue>
      </Reference>
      <Reference URI="/xl/worksheets/sheet10.xml?ContentType=application/vnd.openxmlformats-officedocument.spreadsheetml.worksheet+xml">
        <DigestMethod Algorithm="http://www.w3.org/2001/04/xmlenc#sha256"/>
        <DigestValue>d3kQpkRfmsjRzDXjeaa+Xsom0hBy12BQnW7Iuz0VpUU=</DigestValue>
      </Reference>
      <Reference URI="/xl/worksheets/sheet11.xml?ContentType=application/vnd.openxmlformats-officedocument.spreadsheetml.worksheet+xml">
        <DigestMethod Algorithm="http://www.w3.org/2001/04/xmlenc#sha256"/>
        <DigestValue>V+0CXjTmDpGUV0PObcinMpQZjOunXhEma6zazs3SQNU=</DigestValue>
      </Reference>
      <Reference URI="/xl/worksheets/sheet12.xml?ContentType=application/vnd.openxmlformats-officedocument.spreadsheetml.worksheet+xml">
        <DigestMethod Algorithm="http://www.w3.org/2001/04/xmlenc#sha256"/>
        <DigestValue>Hh+ky9KnjctXEuKMNX7B3NIpCzFiqTcSZhj41XZ3/9g=</DigestValue>
      </Reference>
      <Reference URI="/xl/worksheets/sheet13.xml?ContentType=application/vnd.openxmlformats-officedocument.spreadsheetml.worksheet+xml">
        <DigestMethod Algorithm="http://www.w3.org/2001/04/xmlenc#sha256"/>
        <DigestValue>i0rESMyNdG8tNUOgTbpdqAV4/Pgwsj7u+Aq5jzH1ZHM=</DigestValue>
      </Reference>
      <Reference URI="/xl/worksheets/sheet14.xml?ContentType=application/vnd.openxmlformats-officedocument.spreadsheetml.worksheet+xml">
        <DigestMethod Algorithm="http://www.w3.org/2001/04/xmlenc#sha256"/>
        <DigestValue>qnHAXT1erA/JR3B3G6wCx/nZnzK30e4PUqcLN2ZjZ58=</DigestValue>
      </Reference>
      <Reference URI="/xl/worksheets/sheet15.xml?ContentType=application/vnd.openxmlformats-officedocument.spreadsheetml.worksheet+xml">
        <DigestMethod Algorithm="http://www.w3.org/2001/04/xmlenc#sha256"/>
        <DigestValue>KF4a8/QKY2d64AuJfpuLe53VNO+TavZzT2o+kOm+O4o=</DigestValue>
      </Reference>
      <Reference URI="/xl/worksheets/sheet16.xml?ContentType=application/vnd.openxmlformats-officedocument.spreadsheetml.worksheet+xml">
        <DigestMethod Algorithm="http://www.w3.org/2001/04/xmlenc#sha256"/>
        <DigestValue>yDcQKFpIbUoOUWGnZ+fH7YFosAQyQskssMegF2Y1POQ=</DigestValue>
      </Reference>
      <Reference URI="/xl/worksheets/sheet17.xml?ContentType=application/vnd.openxmlformats-officedocument.spreadsheetml.worksheet+xml">
        <DigestMethod Algorithm="http://www.w3.org/2001/04/xmlenc#sha256"/>
        <DigestValue>WQhfp3t+8p0PL2fS8eXHriFewQmvIr6C1hGDIAqxwFc=</DigestValue>
      </Reference>
      <Reference URI="/xl/worksheets/sheet18.xml?ContentType=application/vnd.openxmlformats-officedocument.spreadsheetml.worksheet+xml">
        <DigestMethod Algorithm="http://www.w3.org/2001/04/xmlenc#sha256"/>
        <DigestValue>y7usme71Zcr5rKFLIBPlFoHPhJHgmX7eQO/f4hR0czA=</DigestValue>
      </Reference>
      <Reference URI="/xl/worksheets/sheet2.xml?ContentType=application/vnd.openxmlformats-officedocument.spreadsheetml.worksheet+xml">
        <DigestMethod Algorithm="http://www.w3.org/2001/04/xmlenc#sha256"/>
        <DigestValue>6JoSdPcBAajTxmfXHyhyxGtdfUhrQmI3AoCHlsVKgNw=</DigestValue>
      </Reference>
      <Reference URI="/xl/worksheets/sheet3.xml?ContentType=application/vnd.openxmlformats-officedocument.spreadsheetml.worksheet+xml">
        <DigestMethod Algorithm="http://www.w3.org/2001/04/xmlenc#sha256"/>
        <DigestValue>XUBM3C/G26tqBWe/Nz8I75dLK2qsZvr5rP+sp7I50Is=</DigestValue>
      </Reference>
      <Reference URI="/xl/worksheets/sheet4.xml?ContentType=application/vnd.openxmlformats-officedocument.spreadsheetml.worksheet+xml">
        <DigestMethod Algorithm="http://www.w3.org/2001/04/xmlenc#sha256"/>
        <DigestValue>q9FiVHOX/n8P2vtjIlmfeCn3UEQKzfZBnkKlxMfsuV4=</DigestValue>
      </Reference>
      <Reference URI="/xl/worksheets/sheet5.xml?ContentType=application/vnd.openxmlformats-officedocument.spreadsheetml.worksheet+xml">
        <DigestMethod Algorithm="http://www.w3.org/2001/04/xmlenc#sha256"/>
        <DigestValue>Imk+ajteoEj9OkXWvt9jWwwD0lJt5fqoR4wx3rSTIXE=</DigestValue>
      </Reference>
      <Reference URI="/xl/worksheets/sheet6.xml?ContentType=application/vnd.openxmlformats-officedocument.spreadsheetml.worksheet+xml">
        <DigestMethod Algorithm="http://www.w3.org/2001/04/xmlenc#sha256"/>
        <DigestValue>2MuTHYcQoYSNEbk4GDjEccqLCR16eWdEEc0y2cMuGws=</DigestValue>
      </Reference>
      <Reference URI="/xl/worksheets/sheet7.xml?ContentType=application/vnd.openxmlformats-officedocument.spreadsheetml.worksheet+xml">
        <DigestMethod Algorithm="http://www.w3.org/2001/04/xmlenc#sha256"/>
        <DigestValue>VBw+1rYs8yZLF18fKSBdYJiFLqg4HmMMTltAWAjjsbM=</DigestValue>
      </Reference>
      <Reference URI="/xl/worksheets/sheet8.xml?ContentType=application/vnd.openxmlformats-officedocument.spreadsheetml.worksheet+xml">
        <DigestMethod Algorithm="http://www.w3.org/2001/04/xmlenc#sha256"/>
        <DigestValue>R9b0rLuAmBesNeyJA+v4lUcAasJzgQlPqzgPgdNMsWs=</DigestValue>
      </Reference>
      <Reference URI="/xl/worksheets/sheet9.xml?ContentType=application/vnd.openxmlformats-officedocument.spreadsheetml.worksheet+xml">
        <DigestMethod Algorithm="http://www.w3.org/2001/04/xmlenc#sha256"/>
        <DigestValue>8+Gx+MomCpwHl6l3M8QAxSmVxiBJBqABnTWmUsYYJKA=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2020-07-30T20:02:40Z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2020-07-30T20:02:40Z</xd:SigningTime>
          <xd:SigningCertificate>
            <xd:Cert>
              <xd:CertDigest>
                <DigestMethod Algorithm="http://www.w3.org/2001/04/xmlenc#sha256"/>
                <DigestValue>xo0tVr5JoKneii90HQ/4EzBsisyGZLpoMkvFyIypAOM=</DigestValue>
              </xd:CertDigest>
              <xd:IssuerSerial>
                <X509IssuerName>CN=NBG Class 2 INT Sub CA, DC=nbg, DC=ge</X509IssuerName>
                <X509SerialNumber>257282853795479815292868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2020-07-30T20:00:31Z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