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005" windowHeight="1050" tabRatio="919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 calcMode="manual"/>
</workbook>
</file>

<file path=xl/calcChain.xml><?xml version="1.0" encoding="utf-8"?>
<calcChain xmlns="http://schemas.openxmlformats.org/spreadsheetml/2006/main">
  <c r="B2" i="95" l="1"/>
  <c r="B2" i="92"/>
  <c r="B2" i="93"/>
  <c r="B2" i="91"/>
  <c r="B2" i="64" l="1"/>
  <c r="B2" i="90"/>
  <c r="B2" i="69"/>
  <c r="B2" i="89" l="1"/>
  <c r="B2" i="73"/>
  <c r="B2" i="88"/>
  <c r="B2" i="52" l="1"/>
  <c r="B2" i="86"/>
  <c r="B2" i="75"/>
  <c r="B2" i="85"/>
  <c r="B2" i="83"/>
  <c r="B17" i="84" l="1"/>
  <c r="B16" i="84"/>
  <c r="B15" i="84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</calcChain>
</file>

<file path=xl/sharedStrings.xml><?xml version="1.0" encoding="utf-8"?>
<sst xmlns="http://schemas.openxmlformats.org/spreadsheetml/2006/main" count="744" uniqueCount="525">
  <si>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</si>
  <si>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</si>
  <si>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</si>
  <si>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</si>
  <si>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</si>
  <si>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</si>
  <si>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</si>
  <si>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</si>
  <si>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</si>
  <si>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</si>
  <si>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</si>
  <si>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</si>
  <si>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</si>
  <si>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</si>
  <si>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</si>
  <si>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</si>
  <si>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</si>
  <si>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</si>
  <si>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</si>
  <si>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</si>
  <si>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</si>
  <si>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</si>
  <si>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</si>
  <si>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</si>
  <si>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</si>
  <si>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</si>
  <si>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</si>
  <si>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</si>
  <si>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</si>
  <si>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</si>
  <si>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</si>
  <si>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</si>
  <si>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</si>
  <si>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</si>
  <si>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</si>
  <si>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</si>
  <si>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</si>
  <si>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</si>
  <si>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</si>
  <si>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</si>
  <si>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</si>
  <si>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</si>
  <si>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</si>
  <si>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</si>
  <si>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</si>
  <si>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</si>
  <si>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</si>
  <si>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</si>
  <si>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</si>
  <si>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</si>
  <si>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</si>
  <si>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</si>
  <si>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</si>
  <si>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</si>
  <si>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</si>
  <si>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</si>
  <si>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</si>
  <si>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</si>
  <si>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</si>
  <si>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</si>
  <si>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</si>
  <si>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</si>
  <si>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</si>
  <si>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</si>
  <si>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</si>
  <si>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</si>
  <si>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</si>
  <si>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</si>
  <si>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</si>
  <si>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</si>
  <si>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</si>
  <si>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</si>
  <si>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</si>
  <si>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</si>
  <si>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</si>
  <si>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</si>
  <si>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</si>
  <si>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</si>
  <si>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</si>
  <si>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</si>
  <si>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</si>
  <si>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</si>
  <si>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</si>
  <si>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</si>
  <si>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</si>
  <si>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</si>
  <si>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</si>
  <si>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</si>
  <si>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</si>
  <si>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</si>
  <si>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</si>
  <si>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</si>
  <si>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</si>
  <si>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</si>
  <si>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</si>
  <si>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</si>
  <si>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</si>
  <si>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</si>
  <si>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</si>
  <si>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</si>
  <si>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</si>
  <si>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</si>
  <si>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</si>
  <si>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</si>
  <si>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</si>
  <si>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</si>
  <si>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</si>
  <si>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</si>
  <si>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</si>
  <si>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</si>
  <si>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</si>
  <si>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</si>
  <si>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</si>
  <si>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</si>
  <si>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</si>
  <si>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</si>
  <si>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</si>
  <si>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</si>
  <si>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</si>
  <si>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</si>
  <si>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</si>
  <si>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</si>
  <si>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</si>
  <si>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</si>
  <si>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</si>
  <si>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</si>
  <si>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</si>
  <si>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</si>
  <si>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</si>
  <si>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</si>
  <si>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</si>
  <si>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</si>
  <si>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</si>
  <si>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</si>
  <si>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</si>
  <si>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</si>
  <si>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</si>
  <si>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</si>
  <si>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</si>
  <si>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</si>
  <si>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</si>
  <si>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</si>
  <si>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</si>
  <si>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</si>
  <si>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</si>
  <si>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</si>
  <si>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</si>
  <si>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</si>
  <si>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</si>
  <si>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</si>
  <si>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</si>
  <si>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</si>
  <si>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</si>
  <si>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</si>
  <si>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</si>
  <si>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</si>
  <si>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</si>
  <si>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</si>
  <si>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</si>
  <si>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</si>
  <si>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</si>
  <si>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</si>
  <si>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</si>
  <si>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</si>
  <si>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</si>
  <si>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</si>
  <si>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</si>
  <si>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</si>
  <si>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</si>
  <si>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</si>
  <si>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</si>
  <si>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</si>
  <si>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</si>
  <si>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</si>
  <si>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</si>
  <si>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</si>
  <si>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</si>
  <si>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</si>
  <si>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</si>
  <si>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</si>
  <si>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</si>
  <si>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</si>
  <si>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</si>
  <si>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</si>
  <si>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</si>
  <si>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</si>
  <si>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</si>
  <si>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</si>
  <si>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</si>
  <si>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</si>
  <si>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</si>
  <si>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</si>
  <si>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</si>
  <si>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</si>
  <si>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</si>
  <si>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</si>
  <si>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</si>
  <si>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</si>
  <si>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</si>
  <si>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</si>
  <si>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</si>
  <si>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</si>
  <si>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</si>
  <si>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</si>
  <si>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</si>
  <si>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</si>
  <si>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</si>
  <si>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</si>
  <si>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</si>
  <si>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</si>
  <si>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</si>
  <si>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</si>
  <si>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</si>
  <si>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</si>
  <si>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</si>
  <si>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</si>
  <si>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</si>
  <si>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</si>
  <si>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</si>
  <si>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</si>
  <si>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</si>
  <si>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</si>
  <si>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</si>
  <si>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</si>
  <si>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</si>
  <si>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</si>
  <si>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</si>
  <si>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</si>
  <si>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</si>
  <si>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</si>
  <si>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</si>
  <si>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</si>
  <si>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</si>
  <si>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</si>
  <si>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</si>
  <si>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</si>
  <si>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</si>
  <si>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</si>
  <si>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</si>
  <si>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</si>
  <si>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</si>
  <si>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</si>
  <si>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</si>
  <si>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</si>
  <si>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</si>
  <si>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</si>
  <si>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</si>
  <si>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</si>
  <si>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</si>
  <si>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</si>
  <si>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</si>
  <si>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</si>
  <si>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</si>
  <si>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</si>
  <si>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</si>
  <si>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</si>
  <si>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</si>
  <si>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</si>
  <si>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</si>
  <si>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</si>
  <si>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</si>
  <si>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</si>
  <si>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</si>
  <si>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</si>
  <si>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</si>
  <si>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</si>
  <si>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</si>
  <si>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</si>
  <si>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</si>
  <si>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</si>
  <si>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</si>
  <si>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</si>
  <si>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</si>
  <si>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</si>
  <si>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</si>
  <si>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</si>
  <si>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</si>
  <si>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</si>
  <si>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</si>
  <si>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</si>
  <si>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</si>
  <si>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</si>
  <si>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</si>
  <si>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</si>
  <si>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</si>
  <si>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</si>
  <si>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</si>
  <si>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</si>
  <si>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</si>
  <si>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</si>
  <si>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</si>
  <si>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</si>
  <si>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</si>
  <si>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</si>
  <si>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</si>
  <si>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</si>
  <si>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</si>
  <si>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</si>
  <si>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</si>
  <si>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</si>
  <si>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</si>
  <si>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</si>
  <si>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</si>
  <si>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</si>
  <si>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</si>
  <si>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</si>
  <si>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</si>
  <si>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</si>
  <si>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</si>
  <si>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</si>
  <si>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</si>
  <si>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</si>
  <si>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</si>
  <si>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</si>
  <si>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</si>
  <si>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</si>
  <si>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</si>
  <si>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</si>
  <si>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</si>
  <si>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</si>
  <si>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</si>
  <si>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</si>
  <si>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</si>
  <si>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</si>
  <si>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</si>
  <si>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</si>
  <si>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</si>
  <si>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</si>
  <si>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</si>
  <si>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</si>
  <si>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</si>
  <si>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</si>
  <si>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</si>
  <si>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</si>
  <si>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</si>
  <si>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</si>
  <si>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</si>
  <si>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</si>
  <si>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</si>
  <si>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</si>
  <si>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</si>
  <si>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</si>
  <si>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</si>
  <si>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</si>
  <si>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</si>
  <si>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</si>
  <si>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</si>
  <si>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</si>
  <si>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</si>
  <si>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</si>
  <si>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</si>
  <si>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</si>
  <si>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</si>
  <si>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</si>
  <si>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</si>
  <si>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</si>
  <si>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</si>
  <si>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</si>
  <si>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</si>
  <si>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</si>
  <si>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</si>
  <si>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</si>
  <si>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</si>
  <si>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</si>
  <si>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</si>
  <si>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</si>
  <si>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</si>
  <si>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</si>
  <si>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</si>
  <si>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</si>
  <si>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</si>
  <si>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</si>
  <si>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</si>
  <si>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</si>
  <si>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</si>
  <si>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</si>
  <si>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</si>
  <si>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</si>
  <si>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</si>
  <si>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</si>
  <si>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</si>
  <si>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</si>
  <si>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</si>
  <si>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</si>
  <si>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</si>
  <si>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</si>
  <si>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</si>
  <si>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</si>
  <si>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</si>
  <si>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</si>
  <si>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</si>
  <si>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</si>
  <si>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</si>
  <si>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</si>
  <si>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</si>
  <si>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</si>
  <si>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</si>
  <si>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</si>
  <si>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</si>
  <si>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</si>
  <si>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</si>
  <si>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</si>
  <si>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</si>
  <si>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</si>
  <si>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</si>
  <si>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</si>
  <si>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</si>
  <si>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</si>
  <si>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</si>
  <si>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</si>
  <si>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</si>
  <si>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</si>
  <si>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</si>
  <si>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</si>
  <si>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</si>
  <si>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</si>
  <si>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</si>
  <si>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</si>
  <si>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</si>
  <si>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</si>
  <si>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</si>
  <si>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</si>
  <si>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</si>
  <si>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</si>
  <si>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</si>
  <si>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</si>
  <si>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</si>
  <si>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</si>
  <si>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</si>
  <si>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</si>
  <si>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</si>
  <si>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</si>
  <si>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</si>
  <si>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</si>
  <si>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</si>
  <si>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</si>
  <si>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</si>
  <si>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</si>
  <si>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</si>
  <si>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</si>
  <si>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</si>
  <si>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</si>
  <si>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</si>
  <si>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</si>
  <si>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</si>
  <si>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</si>
  <si>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</si>
  <si>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</si>
  <si>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</si>
  <si>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</si>
  <si>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</si>
  <si>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</si>
  <si>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</si>
  <si>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</si>
  <si>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</si>
  <si>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</si>
  <si>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</si>
  <si>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</si>
  <si>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</si>
  <si>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</si>
  <si>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</si>
  <si>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</si>
  <si>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</si>
  <si>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</si>
  <si>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</si>
  <si>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</si>
  <si>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</si>
  <si>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</si>
  <si>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</si>
  <si>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</si>
  <si>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</si>
  <si>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</si>
  <si>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</si>
  <si>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</si>
  <si>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</si>
  <si>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</si>
  <si>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</si>
  <si>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</si>
  <si>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</si>
  <si>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</si>
  <si>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</si>
  <si>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</si>
  <si>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</si>
  <si>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</si>
  <si>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</si>
  <si>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Based on Basel III framework *</t>
  </si>
  <si>
    <t>* Regarding the annulment of conservation buffer requirement please see the press release of National Bank of Goergia "Supervisory Plan Of The National Bank Of Georgia With Regard To COVID-19" (link: https://www.nbg.gov.ge/index.php?m=340&amp;newsid=3901&amp;lng=eng )</t>
  </si>
  <si>
    <t>Capital Conservation Buffer *</t>
  </si>
  <si>
    <t>Balance sheet items *</t>
  </si>
  <si>
    <t>* COVID 19 related provisions are deducted from balance sheet items after applying relevant risks weights and mitigation</t>
  </si>
  <si>
    <t>Effect of other adjustments *</t>
  </si>
  <si>
    <t>*Other adjustments include COVID 19 related provisions too. These provisions are deducted from risk weighted balance sheet items. See table "5.RWA"</t>
  </si>
  <si>
    <t>On-balance sheet items (excluding derivatives, SFTs and fiduciary assets, but including collateral) *</t>
  </si>
  <si>
    <t>*COVID 19 related provisions are deducted from balance sheet items</t>
  </si>
  <si>
    <t>Nikoloz Enukidze</t>
  </si>
  <si>
    <t>Vakhtang Butskhrikidze</t>
  </si>
  <si>
    <t>www.tbcbank.com.ge</t>
  </si>
  <si>
    <t>JSC TBC Bank</t>
  </si>
  <si>
    <t>Eric Rajendra</t>
  </si>
  <si>
    <t>Maria Luisa Cicognani</t>
  </si>
  <si>
    <t>Tsira Kemularia</t>
  </si>
  <si>
    <t>Nicholas Dominic Haag</t>
  </si>
  <si>
    <t>Arne Berggren</t>
  </si>
  <si>
    <t>Tornike Gogichaishvili</t>
  </si>
  <si>
    <t>Nino Masurashvili</t>
  </si>
  <si>
    <t>Giorgi Shagidze</t>
  </si>
  <si>
    <t>Nikoloz Kurdiani</t>
  </si>
  <si>
    <t>George Tkhelidze</t>
  </si>
  <si>
    <t>TBC Bank Group PLC</t>
  </si>
  <si>
    <t>European Bank for Reconstruction and Development</t>
  </si>
  <si>
    <t>Dunross &amp; Co.</t>
  </si>
  <si>
    <t>Mamuka Khazaradze</t>
  </si>
  <si>
    <t>Badri Japaridze</t>
  </si>
  <si>
    <t>6.2.1</t>
  </si>
  <si>
    <t>6.2.1.1</t>
  </si>
  <si>
    <t>Of which general provision</t>
  </si>
  <si>
    <t>Of which COVID 19-related provision</t>
  </si>
  <si>
    <t>Of which general provision for off-balance items</t>
  </si>
  <si>
    <t>Liquidity Coverage Ratio**</t>
  </si>
  <si>
    <t>**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</si>
  <si>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table 9 (Capital)</t>
  </si>
  <si>
    <t>Of which deferred tax asset</t>
  </si>
  <si>
    <t>Of which tier I capital qualifying instruments</t>
  </si>
  <si>
    <t/>
  </si>
  <si>
    <t>Abhijit Akerkar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</si>
</sst>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2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6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7" applyNumberFormat="1" applyFont="1" applyFill="1" applyBorder="1" applyAlignment="1" applyProtection="1">
      <alignment horizontal="right"/>
    </xf>
    <xf numFmtId="193" fontId="2" fillId="36" borderId="3" xfId="7" applyNumberFormat="1" applyFont="1" applyFill="1" applyBorder="1" applyAlignment="1" applyProtection="1">
      <alignment horizontal="right"/>
    </xf>
    <xf numFmtId="193" fontId="2" fillId="0" borderId="10" xfId="0" applyNumberFormat="1" applyFont="1" applyFill="1" applyBorder="1" applyAlignment="1" applyProtection="1">
      <alignment horizontal="righ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193" fontId="2" fillId="0" borderId="3" xfId="7" applyNumberFormat="1" applyFont="1" applyFill="1" applyBorder="1" applyAlignment="1" applyProtection="1">
      <alignment horizontal="right"/>
      <protection locked="0"/>
    </xf>
    <xf numFmtId="193" fontId="2" fillId="0" borderId="10" xfId="0" applyNumberFormat="1" applyFont="1" applyFill="1" applyBorder="1" applyAlignment="1" applyProtection="1">
      <alignment horizontal="right"/>
      <protection locked="0"/>
    </xf>
    <xf numFmtId="193" fontId="2" fillId="0" borderId="3" xfId="0" applyNumberFormat="1" applyFont="1" applyFill="1" applyBorder="1" applyAlignment="1" applyProtection="1">
      <alignment horizontal="right"/>
      <protection locked="0"/>
    </xf>
    <xf numFmtId="193" fontId="2" fillId="0" borderId="22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 indent="1"/>
    </xf>
    <xf numFmtId="0" fontId="45" fillId="0" borderId="74" xfId="0" applyFont="1" applyFill="1" applyBorder="1" applyAlignment="1" applyProtection="1"/>
    <xf numFmtId="193" fontId="2" fillId="36" borderId="25" xfId="7" applyNumberFormat="1" applyFont="1" applyFill="1" applyBorder="1" applyAlignment="1" applyProtection="1">
      <alignment horizontal="right"/>
    </xf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1" fontId="2" fillId="36" borderId="3" xfId="7" applyNumberFormat="1" applyFont="1" applyFill="1" applyBorder="1" applyAlignment="1" applyProtection="1">
      <alignment horizontal="right"/>
    </xf>
    <xf numFmtId="1" fontId="2" fillId="36" borderId="22" xfId="7" applyNumberFormat="1" applyFont="1" applyFill="1" applyBorder="1" applyAlignment="1" applyProtection="1">
      <alignment horizontal="right"/>
    </xf>
    <xf numFmtId="38" fontId="2" fillId="36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38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3" xfId="7" applyNumberFormat="1" applyFont="1" applyFill="1" applyBorder="1" applyAlignment="1" applyProtection="1">
      <alignment horizontal="right"/>
    </xf>
    <xf numFmtId="1" fontId="2" fillId="3" borderId="22" xfId="7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5" fillId="0" borderId="3" xfId="0" applyFont="1" applyBorder="1"/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69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0" xfId="17" applyAlignment="1" applyProtection="1"/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69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5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3" xfId="0" applyFont="1" applyFill="1" applyBorder="1" applyAlignment="1">
      <alignment wrapText="1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5" xfId="0" applyFont="1" applyFill="1" applyBorder="1" applyAlignment="1">
      <alignment horizontal="left"/>
    </xf>
    <xf numFmtId="0" fontId="100" fillId="3" borderId="86" xfId="0" applyFont="1" applyFill="1" applyBorder="1" applyAlignment="1">
      <alignment horizontal="left"/>
    </xf>
    <xf numFmtId="0" fontId="4" fillId="3" borderId="89" xfId="0" applyFont="1" applyFill="1" applyBorder="1" applyAlignment="1">
      <alignment vertical="center"/>
    </xf>
    <xf numFmtId="0" fontId="3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vertical="center"/>
    </xf>
    <xf numFmtId="169" fontId="9" fillId="37" borderId="27" xfId="20" applyBorder="1"/>
    <xf numFmtId="169" fontId="9" fillId="37" borderId="96" xfId="20" applyBorder="1"/>
    <xf numFmtId="169" fontId="9" fillId="37" borderId="28" xfId="20" applyBorder="1"/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7" xfId="0" applyFont="1" applyFill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7" xfId="0" applyFont="1" applyFill="1" applyBorder="1"/>
    <xf numFmtId="193" fontId="84" fillId="0" borderId="87" xfId="0" applyNumberFormat="1" applyFont="1" applyFill="1" applyBorder="1" applyAlignment="1">
      <alignment horizontal="center" vertical="center"/>
    </xf>
    <xf numFmtId="193" fontId="84" fillId="0" borderId="88" xfId="0" applyNumberFormat="1" applyFont="1" applyFill="1" applyBorder="1" applyAlignment="1">
      <alignment horizontal="center" vertical="center"/>
    </xf>
    <xf numFmtId="0" fontId="84" fillId="0" borderId="87" xfId="0" applyFont="1" applyFill="1" applyBorder="1" applyAlignment="1">
      <alignment horizontal="left" indent="1"/>
    </xf>
    <xf numFmtId="193" fontId="88" fillId="0" borderId="87" xfId="0" applyNumberFormat="1" applyFont="1" applyFill="1" applyBorder="1" applyAlignment="1">
      <alignment horizontal="center" vertical="center"/>
    </xf>
    <xf numFmtId="0" fontId="88" fillId="0" borderId="87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3" xfId="20" applyBorder="1"/>
    <xf numFmtId="0" fontId="95" fillId="0" borderId="0" xfId="11" applyFont="1" applyFill="1" applyBorder="1" applyProtection="1"/>
    <xf numFmtId="0" fontId="97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7" xfId="0" applyFont="1" applyBorder="1" applyAlignment="1">
      <alignment vertical="center" wrapText="1"/>
    </xf>
    <xf numFmtId="14" fontId="2" fillId="3" borderId="87" xfId="8" quotePrefix="1" applyNumberFormat="1" applyFont="1" applyFill="1" applyBorder="1" applyAlignment="1" applyProtection="1">
      <alignment horizontal="left"/>
      <protection locked="0"/>
    </xf>
    <xf numFmtId="3" fontId="105" fillId="36" borderId="87" xfId="0" applyNumberFormat="1" applyFont="1" applyFill="1" applyBorder="1" applyAlignment="1">
      <alignment vertical="center" wrapText="1"/>
    </xf>
    <xf numFmtId="3" fontId="105" fillId="36" borderId="88" xfId="0" applyNumberFormat="1" applyFont="1" applyFill="1" applyBorder="1" applyAlignment="1">
      <alignment vertical="center" wrapText="1"/>
    </xf>
    <xf numFmtId="3" fontId="105" fillId="0" borderId="87" xfId="0" applyNumberFormat="1" applyFont="1" applyBorder="1" applyAlignment="1">
      <alignment vertical="center" wrapText="1"/>
    </xf>
    <xf numFmtId="3" fontId="105" fillId="0" borderId="88" xfId="0" applyNumberFormat="1" applyFont="1" applyBorder="1" applyAlignment="1">
      <alignment vertical="center" wrapText="1"/>
    </xf>
    <xf numFmtId="3" fontId="105" fillId="0" borderId="87" xfId="0" applyNumberFormat="1" applyFont="1" applyFill="1" applyBorder="1" applyAlignment="1">
      <alignment vertical="center" wrapText="1"/>
    </xf>
    <xf numFmtId="3" fontId="105" fillId="36" borderId="25" xfId="0" applyNumberFormat="1" applyFont="1" applyFill="1" applyBorder="1" applyAlignment="1">
      <alignment vertical="center" wrapText="1"/>
    </xf>
    <xf numFmtId="3" fontId="105" fillId="36" borderId="26" xfId="0" applyNumberFormat="1" applyFont="1" applyFill="1" applyBorder="1" applyAlignment="1">
      <alignment vertical="center" wrapText="1"/>
    </xf>
    <xf numFmtId="0" fontId="104" fillId="0" borderId="19" xfId="0" applyFont="1" applyBorder="1" applyAlignment="1">
      <alignment horizontal="center" vertical="center" wrapText="1"/>
    </xf>
    <xf numFmtId="0" fontId="104" fillId="0" borderId="20" xfId="0" applyFont="1" applyBorder="1" applyAlignment="1">
      <alignment horizontal="center" vertical="center" wrapText="1"/>
    </xf>
    <xf numFmtId="0" fontId="6" fillId="0" borderId="87" xfId="17" applyFill="1" applyBorder="1" applyAlignment="1" applyProtection="1"/>
    <xf numFmtId="49" fontId="84" fillId="0" borderId="87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5" fillId="0" borderId="21" xfId="0" applyFont="1" applyFill="1" applyBorder="1" applyAlignment="1">
      <alignment horizontal="right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1" xfId="0" applyFont="1" applyBorder="1" applyAlignment="1">
      <alignment horizontal="right" vertical="center" wrapText="1"/>
    </xf>
    <xf numFmtId="0" fontId="95" fillId="2" borderId="21" xfId="0" applyFont="1" applyFill="1" applyBorder="1" applyAlignment="1">
      <alignment horizontal="right" vertical="center"/>
    </xf>
    <xf numFmtId="0" fontId="96" fillId="0" borderId="21" xfId="0" applyFont="1" applyFill="1" applyBorder="1" applyAlignment="1">
      <alignment horizontal="center" vertical="center" wrapText="1"/>
    </xf>
    <xf numFmtId="0" fontId="95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7" xfId="20964" applyFont="1" applyFill="1" applyBorder="1" applyAlignment="1">
      <alignment vertical="center"/>
    </xf>
    <xf numFmtId="0" fontId="45" fillId="77" borderId="108" xfId="20964" applyFont="1" applyFill="1" applyBorder="1" applyAlignment="1">
      <alignment vertical="center"/>
    </xf>
    <xf numFmtId="0" fontId="45" fillId="77" borderId="105" xfId="20964" applyFont="1" applyFill="1" applyBorder="1" applyAlignment="1">
      <alignment vertical="center"/>
    </xf>
    <xf numFmtId="0" fontId="107" fillId="70" borderId="104" xfId="20964" applyFont="1" applyFill="1" applyBorder="1" applyAlignment="1">
      <alignment horizontal="center" vertical="center"/>
    </xf>
    <xf numFmtId="0" fontId="107" fillId="70" borderId="105" xfId="20964" applyFont="1" applyFill="1" applyBorder="1" applyAlignment="1">
      <alignment horizontal="left" vertical="center" wrapText="1"/>
    </xf>
    <xf numFmtId="164" fontId="107" fillId="0" borderId="106" xfId="7" applyNumberFormat="1" applyFont="1" applyFill="1" applyBorder="1" applyAlignment="1" applyProtection="1">
      <alignment horizontal="right" vertical="center"/>
      <protection locked="0"/>
    </xf>
    <xf numFmtId="0" fontId="106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top" wrapText="1"/>
    </xf>
    <xf numFmtId="164" fontId="45" fillId="77" borderId="105" xfId="7" applyNumberFormat="1" applyFont="1" applyFill="1" applyBorder="1" applyAlignment="1">
      <alignment horizontal="right" vertical="center"/>
    </xf>
    <xf numFmtId="0" fontId="108" fillId="70" borderId="104" xfId="20964" applyFont="1" applyFill="1" applyBorder="1" applyAlignment="1">
      <alignment horizontal="center" vertical="center"/>
    </xf>
    <xf numFmtId="0" fontId="107" fillId="70" borderId="108" xfId="20964" applyFont="1" applyFill="1" applyBorder="1" applyAlignment="1">
      <alignment vertical="center" wrapText="1"/>
    </xf>
    <xf numFmtId="0" fontId="107" fillId="70" borderId="105" xfId="20964" applyFont="1" applyFill="1" applyBorder="1" applyAlignment="1">
      <alignment horizontal="left" vertical="center"/>
    </xf>
    <xf numFmtId="0" fontId="108" fillId="3" borderId="104" xfId="20964" applyFont="1" applyFill="1" applyBorder="1" applyAlignment="1">
      <alignment horizontal="center" vertical="center"/>
    </xf>
    <xf numFmtId="0" fontId="107" fillId="3" borderId="105" xfId="20964" applyFont="1" applyFill="1" applyBorder="1" applyAlignment="1">
      <alignment horizontal="left" vertical="center"/>
    </xf>
    <xf numFmtId="0" fontId="108" fillId="0" borderId="104" xfId="20964" applyFont="1" applyFill="1" applyBorder="1" applyAlignment="1">
      <alignment horizontal="center" vertical="center"/>
    </xf>
    <xf numFmtId="0" fontId="107" fillId="0" borderId="105" xfId="20964" applyFont="1" applyFill="1" applyBorder="1" applyAlignment="1">
      <alignment horizontal="left" vertical="center"/>
    </xf>
    <xf numFmtId="0" fontId="109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center"/>
    </xf>
    <xf numFmtId="164" fontId="107" fillId="78" borderId="106" xfId="7" applyNumberFormat="1" applyFont="1" applyFill="1" applyBorder="1" applyAlignment="1" applyProtection="1">
      <alignment horizontal="right" vertical="center"/>
      <protection locked="0"/>
    </xf>
    <xf numFmtId="0" fontId="106" fillId="77" borderId="107" xfId="20964" applyFont="1" applyFill="1" applyBorder="1" applyAlignment="1">
      <alignment vertical="center"/>
    </xf>
    <xf numFmtId="0" fontId="106" fillId="77" borderId="108" xfId="20964" applyFont="1" applyFill="1" applyBorder="1" applyAlignment="1">
      <alignment vertical="center"/>
    </xf>
    <xf numFmtId="164" fontId="106" fillId="77" borderId="105" xfId="7" applyNumberFormat="1" applyFont="1" applyFill="1" applyBorder="1" applyAlignment="1">
      <alignment horizontal="right" vertical="center"/>
    </xf>
    <xf numFmtId="0" fontId="111" fillId="3" borderId="104" xfId="20964" applyFont="1" applyFill="1" applyBorder="1" applyAlignment="1">
      <alignment horizontal="center" vertical="center"/>
    </xf>
    <xf numFmtId="0" fontId="112" fillId="78" borderId="106" xfId="20964" applyFont="1" applyFill="1" applyBorder="1" applyAlignment="1">
      <alignment horizontal="center" vertical="center"/>
    </xf>
    <xf numFmtId="0" fontId="45" fillId="78" borderId="108" xfId="20964" applyFont="1" applyFill="1" applyBorder="1" applyAlignment="1">
      <alignment vertical="center"/>
    </xf>
    <xf numFmtId="0" fontId="111" fillId="70" borderId="104" xfId="20964" applyFont="1" applyFill="1" applyBorder="1" applyAlignment="1">
      <alignment horizontal="center" vertical="center"/>
    </xf>
    <xf numFmtId="164" fontId="107" fillId="3" borderId="106" xfId="7" applyNumberFormat="1" applyFont="1" applyFill="1" applyBorder="1" applyAlignment="1" applyProtection="1">
      <alignment horizontal="right" vertical="center"/>
      <protection locked="0"/>
    </xf>
    <xf numFmtId="0" fontId="112" fillId="3" borderId="106" xfId="20964" applyFont="1" applyFill="1" applyBorder="1" applyAlignment="1">
      <alignment horizontal="center" vertical="center"/>
    </xf>
    <xf numFmtId="0" fontId="45" fillId="3" borderId="108" xfId="20964" applyFont="1" applyFill="1" applyBorder="1" applyAlignment="1">
      <alignment vertical="center"/>
    </xf>
    <xf numFmtId="0" fontId="108" fillId="70" borderId="106" xfId="20964" applyFont="1" applyFill="1" applyBorder="1" applyAlignment="1">
      <alignment horizontal="center" vertical="center"/>
    </xf>
    <xf numFmtId="0" fontId="19" fillId="70" borderId="106" xfId="20964" applyFont="1" applyFill="1" applyBorder="1" applyAlignment="1">
      <alignment horizontal="center" vertical="center"/>
    </xf>
    <xf numFmtId="0" fontId="101" fillId="0" borderId="106" xfId="0" applyFont="1" applyFill="1" applyBorder="1" applyAlignment="1">
      <alignment horizontal="left" vertical="center" wrapText="1"/>
    </xf>
    <xf numFmtId="10" fontId="97" fillId="0" borderId="106" xfId="20962" applyNumberFormat="1" applyFont="1" applyFill="1" applyBorder="1" applyAlignment="1">
      <alignment horizontal="left" vertical="center" wrapText="1"/>
    </xf>
    <xf numFmtId="10" fontId="3" fillId="0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left" vertical="center" wrapText="1"/>
    </xf>
    <xf numFmtId="10" fontId="101" fillId="0" borderId="106" xfId="20962" applyNumberFormat="1" applyFont="1" applyFill="1" applyBorder="1" applyAlignment="1">
      <alignment horizontal="left" vertical="center" wrapText="1"/>
    </xf>
    <xf numFmtId="10" fontId="4" fillId="36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6" xfId="0" applyFont="1" applyFill="1" applyBorder="1" applyAlignment="1">
      <alignment horizontal="left" vertical="center" wrapText="1"/>
    </xf>
    <xf numFmtId="0" fontId="3" fillId="0" borderId="106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vertical="center" wrapText="1"/>
    </xf>
    <xf numFmtId="0" fontId="4" fillId="36" borderId="105" xfId="0" applyFont="1" applyFill="1" applyBorder="1" applyAlignment="1">
      <alignment vertical="center" wrapText="1"/>
    </xf>
    <xf numFmtId="0" fontId="4" fillId="36" borderId="76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6" xfId="0" applyFont="1" applyBorder="1"/>
    <xf numFmtId="0" fontId="6" fillId="0" borderId="106" xfId="17" applyFill="1" applyBorder="1" applyAlignment="1" applyProtection="1">
      <alignment horizontal="left" vertical="center"/>
    </xf>
    <xf numFmtId="0" fontId="6" fillId="0" borderId="106" xfId="17" applyBorder="1" applyAlignment="1" applyProtection="1"/>
    <xf numFmtId="0" fontId="84" fillId="0" borderId="106" xfId="0" applyFont="1" applyFill="1" applyBorder="1"/>
    <xf numFmtId="0" fontId="6" fillId="0" borderId="106" xfId="17" applyFill="1" applyBorder="1" applyAlignment="1" applyProtection="1">
      <alignment horizontal="left" vertical="center" wrapText="1"/>
    </xf>
    <xf numFmtId="0" fontId="6" fillId="0" borderId="106" xfId="17" applyFill="1" applyBorder="1" applyAlignment="1" applyProtection="1"/>
    <xf numFmtId="14" fontId="2" fillId="0" borderId="0" xfId="0" applyNumberFormat="1" applyFont="1"/>
    <xf numFmtId="9" fontId="2" fillId="0" borderId="3" xfId="20962" applyFont="1" applyBorder="1" applyAlignment="1" applyProtection="1">
      <alignment horizontal="right" vertical="center" wrapText="1"/>
      <protection locked="0"/>
    </xf>
    <xf numFmtId="9" fontId="84" fillId="0" borderId="3" xfId="20962" applyFont="1" applyBorder="1" applyAlignment="1" applyProtection="1">
      <alignment vertical="center" wrapText="1"/>
      <protection locked="0"/>
    </xf>
    <xf numFmtId="9" fontId="84" fillId="0" borderId="22" xfId="20962" applyFont="1" applyBorder="1" applyAlignment="1" applyProtection="1">
      <alignment vertical="center" wrapText="1"/>
      <protection locked="0"/>
    </xf>
    <xf numFmtId="9" fontId="9" fillId="37" borderId="0" xfId="20962" applyFont="1" applyFill="1" applyBorder="1"/>
    <xf numFmtId="9" fontId="9" fillId="37" borderId="103" xfId="20962" applyFont="1" applyFill="1" applyBorder="1"/>
    <xf numFmtId="9" fontId="2" fillId="2" borderId="3" xfId="20962" applyFont="1" applyFill="1" applyBorder="1" applyAlignment="1" applyProtection="1">
      <alignment vertical="center"/>
      <protection locked="0"/>
    </xf>
    <xf numFmtId="9" fontId="87" fillId="2" borderId="3" xfId="20962" applyFont="1" applyFill="1" applyBorder="1" applyAlignment="1" applyProtection="1">
      <alignment vertical="center"/>
      <protection locked="0"/>
    </xf>
    <xf numFmtId="9" fontId="87" fillId="2" borderId="22" xfId="20962" applyFont="1" applyFill="1" applyBorder="1" applyAlignment="1" applyProtection="1">
      <alignment vertical="center"/>
      <protection locked="0"/>
    </xf>
    <xf numFmtId="9" fontId="2" fillId="2" borderId="25" xfId="20962" applyFont="1" applyFill="1" applyBorder="1" applyAlignment="1" applyProtection="1">
      <alignment vertical="center"/>
      <protection locked="0"/>
    </xf>
    <xf numFmtId="9" fontId="87" fillId="2" borderId="25" xfId="20962" applyFont="1" applyFill="1" applyBorder="1" applyAlignment="1" applyProtection="1">
      <alignment vertical="center"/>
      <protection locked="0"/>
    </xf>
    <xf numFmtId="9" fontId="87" fillId="2" borderId="26" xfId="20962" applyFont="1" applyFill="1" applyBorder="1" applyAlignment="1" applyProtection="1">
      <alignment vertical="center"/>
      <protection locked="0"/>
    </xf>
    <xf numFmtId="9" fontId="2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22" xfId="20962" applyFont="1" applyFill="1" applyBorder="1" applyAlignment="1" applyProtection="1">
      <alignment horizontal="right" vertical="center" wrapText="1"/>
      <protection locked="0"/>
    </xf>
    <xf numFmtId="14" fontId="84" fillId="0" borderId="0" xfId="0" applyNumberFormat="1" applyFont="1"/>
    <xf numFmtId="14" fontId="85" fillId="0" borderId="0" xfId="0" applyNumberFormat="1" applyFont="1"/>
    <xf numFmtId="10" fontId="84" fillId="0" borderId="23" xfId="20962" applyNumberFormat="1" applyFont="1" applyBorder="1" applyAlignment="1"/>
    <xf numFmtId="14" fontId="2" fillId="0" borderId="0" xfId="11" applyNumberFormat="1" applyFont="1" applyFill="1" applyBorder="1" applyAlignment="1" applyProtection="1"/>
    <xf numFmtId="0" fontId="88" fillId="0" borderId="11" xfId="0" applyFont="1" applyBorder="1" applyAlignment="1">
      <alignment horizontal="right" wrapText="1" indent="1"/>
    </xf>
    <xf numFmtId="14" fontId="3" fillId="0" borderId="0" xfId="0" applyNumberFormat="1" applyFont="1" applyFill="1"/>
    <xf numFmtId="164" fontId="3" fillId="0" borderId="92" xfId="7" applyNumberFormat="1" applyFont="1" applyFill="1" applyBorder="1" applyAlignment="1">
      <alignment vertical="center"/>
    </xf>
    <xf numFmtId="164" fontId="3" fillId="0" borderId="70" xfId="7" applyNumberFormat="1" applyFont="1" applyFill="1" applyBorder="1" applyAlignment="1">
      <alignment vertical="center"/>
    </xf>
    <xf numFmtId="164" fontId="3" fillId="0" borderId="87" xfId="7" applyNumberFormat="1" applyFont="1" applyFill="1" applyBorder="1" applyAlignment="1">
      <alignment vertical="center"/>
    </xf>
    <xf numFmtId="164" fontId="3" fillId="0" borderId="93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7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9" fontId="3" fillId="0" borderId="101" xfId="20962" applyNumberFormat="1" applyFont="1" applyFill="1" applyBorder="1" applyAlignment="1">
      <alignment vertical="center"/>
    </xf>
    <xf numFmtId="9" fontId="3" fillId="0" borderId="102" xfId="20962" applyNumberFormat="1" applyFont="1" applyFill="1" applyBorder="1" applyAlignment="1">
      <alignment vertical="center"/>
    </xf>
    <xf numFmtId="14" fontId="0" fillId="0" borderId="0" xfId="0" applyNumberFormat="1"/>
    <xf numFmtId="164" fontId="107" fillId="78" borderId="106" xfId="948" applyNumberFormat="1" applyFont="1" applyFill="1" applyBorder="1" applyAlignment="1" applyProtection="1">
      <alignment horizontal="right" vertical="center"/>
    </xf>
    <xf numFmtId="10" fontId="107" fillId="0" borderId="106" xfId="20962" applyNumberFormat="1" applyFont="1" applyFill="1" applyBorder="1" applyAlignment="1" applyProtection="1">
      <alignment horizontal="right" vertical="center"/>
      <protection locked="0"/>
    </xf>
    <xf numFmtId="164" fontId="2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22" xfId="7" applyNumberFormat="1" applyFont="1" applyFill="1" applyBorder="1" applyAlignment="1" applyProtection="1">
      <alignment vertical="center" wrapText="1"/>
      <protection locked="0"/>
    </xf>
    <xf numFmtId="164" fontId="9" fillId="37" borderId="0" xfId="7" applyNumberFormat="1" applyFont="1" applyFill="1" applyBorder="1"/>
    <xf numFmtId="164" fontId="9" fillId="37" borderId="103" xfId="7" applyNumberFormat="1" applyFont="1" applyFill="1" applyBorder="1"/>
    <xf numFmtId="164" fontId="2" fillId="0" borderId="3" xfId="7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7" applyNumberFormat="1" applyFont="1" applyFill="1" applyBorder="1" applyAlignment="1" applyProtection="1">
      <alignment vertical="center"/>
      <protection locked="0"/>
    </xf>
    <xf numFmtId="164" fontId="87" fillId="2" borderId="3" xfId="7" applyNumberFormat="1" applyFont="1" applyFill="1" applyBorder="1" applyAlignment="1" applyProtection="1">
      <alignment vertical="center"/>
      <protection locked="0"/>
    </xf>
    <xf numFmtId="164" fontId="87" fillId="2" borderId="22" xfId="7" applyNumberFormat="1" applyFont="1" applyFill="1" applyBorder="1" applyAlignment="1" applyProtection="1">
      <alignment vertical="center"/>
      <protection locked="0"/>
    </xf>
    <xf numFmtId="164" fontId="2" fillId="36" borderId="3" xfId="7" applyNumberFormat="1" applyFont="1" applyFill="1" applyBorder="1" applyAlignment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</xf>
    <xf numFmtId="164" fontId="2" fillId="0" borderId="25" xfId="7" applyNumberFormat="1" applyFont="1" applyFill="1" applyBorder="1" applyAlignment="1" applyProtection="1">
      <alignment horizontal="right"/>
    </xf>
    <xf numFmtId="164" fontId="3" fillId="0" borderId="88" xfId="7" applyNumberFormat="1" applyFont="1" applyFill="1" applyBorder="1" applyAlignment="1">
      <alignment horizontal="right" vertical="center" wrapText="1"/>
    </xf>
    <xf numFmtId="164" fontId="4" fillId="36" borderId="88" xfId="7" applyNumberFormat="1" applyFont="1" applyFill="1" applyBorder="1" applyAlignment="1">
      <alignment horizontal="left" vertical="center" wrapText="1"/>
    </xf>
    <xf numFmtId="164" fontId="4" fillId="36" borderId="88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0" fontId="94" fillId="0" borderId="72" xfId="0" applyFont="1" applyBorder="1" applyAlignment="1">
      <alignment horizontal="left" wrapText="1"/>
    </xf>
    <xf numFmtId="0" fontId="94" fillId="0" borderId="71" xfId="0" applyFont="1" applyBorder="1" applyAlignment="1">
      <alignment horizontal="left" wrapText="1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3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7" xfId="0" applyFont="1" applyFill="1" applyBorder="1" applyAlignment="1">
      <alignment horizontal="center" vertical="center" wrapText="1"/>
    </xf>
    <xf numFmtId="0" fontId="84" fillId="0" borderId="87" xfId="0" applyFont="1" applyFill="1" applyBorder="1" applyAlignment="1">
      <alignment horizontal="center" vertical="center" wrapText="1"/>
    </xf>
    <xf numFmtId="0" fontId="45" fillId="0" borderId="87" xfId="11" applyFont="1" applyFill="1" applyBorder="1" applyAlignment="1" applyProtection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77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8" xfId="13" applyFont="1" applyFill="1" applyBorder="1" applyAlignment="1" applyProtection="1">
      <alignment horizontal="center" vertical="center" wrapText="1"/>
      <protection locked="0"/>
    </xf>
    <xf numFmtId="0" fontId="99" fillId="3" borderId="70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6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79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86" fillId="0" borderId="81" xfId="0" applyFont="1" applyBorder="1" applyAlignment="1">
      <alignment horizontal="center"/>
    </xf>
    <xf numFmtId="0" fontId="86" fillId="0" borderId="8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6" sqref="A6:C6"/>
    </sheetView>
  </sheetViews>
  <sheetFormatPr defaultColWidth="9.140625" defaultRowHeight="14.25"/>
  <cols>
    <col min="1" max="1" width="10.28515625" style="4" customWidth="1"/>
    <col min="2" max="2" width="134.7109375" style="5" bestFit="1" customWidth="1"/>
    <col min="3" max="3" width="39.42578125" style="5" customWidth="1"/>
    <col min="4" max="6" width="9.140625" style="5"/>
    <col min="7" max="7" width="25" style="5" customWidth="1"/>
    <col min="8" max="16384" width="9.140625" style="5"/>
  </cols>
  <sheetData>
    <row r="1" spans="1:3" ht="15">
      <c r="A1" s="200"/>
      <c r="B1" s="245" t="s">
        <v>353</v>
      </c>
      <c r="C1" s="200"/>
    </row>
    <row r="2" spans="1:3">
      <c r="A2" s="246">
        <v>1</v>
      </c>
      <c r="B2" s="403" t="s">
        <v>354</v>
      </c>
      <c r="C2" s="106" t="s">
        <v>497</v>
      </c>
    </row>
    <row r="3" spans="1:3">
      <c r="A3" s="246">
        <v>2</v>
      </c>
      <c r="B3" s="404" t="s">
        <v>350</v>
      </c>
      <c r="C3" s="106" t="s">
        <v>494</v>
      </c>
    </row>
    <row r="4" spans="1:3">
      <c r="A4" s="246">
        <v>3</v>
      </c>
      <c r="B4" s="405" t="s">
        <v>355</v>
      </c>
      <c r="C4" s="106" t="s">
        <v>495</v>
      </c>
    </row>
    <row r="5" spans="1:3">
      <c r="A5" s="247">
        <v>4</v>
      </c>
      <c r="B5" s="406" t="s">
        <v>351</v>
      </c>
      <c r="C5" s="106" t="s">
        <v>496</v>
      </c>
    </row>
    <row r="6" spans="1:3" s="248" customFormat="1" ht="45.75" customHeight="1">
      <c r="A6" s="531" t="s">
        <v>427</v>
      </c>
      <c r="B6" s="532"/>
      <c r="C6" s="532"/>
    </row>
    <row r="7" spans="1:3" ht="15">
      <c r="A7" s="249" t="s">
        <v>34</v>
      </c>
      <c r="B7" s="245" t="s">
        <v>352</v>
      </c>
    </row>
    <row r="8" spans="1:3">
      <c r="A8" s="200">
        <v>1</v>
      </c>
      <c r="B8" s="295" t="s">
        <v>25</v>
      </c>
    </row>
    <row r="9" spans="1:3">
      <c r="A9" s="200">
        <v>2</v>
      </c>
      <c r="B9" s="296" t="s">
        <v>26</v>
      </c>
    </row>
    <row r="10" spans="1:3">
      <c r="A10" s="200">
        <v>3</v>
      </c>
      <c r="B10" s="296" t="s">
        <v>27</v>
      </c>
    </row>
    <row r="11" spans="1:3">
      <c r="A11" s="200">
        <v>4</v>
      </c>
      <c r="B11" s="296" t="s">
        <v>28</v>
      </c>
      <c r="C11" s="112"/>
    </row>
    <row r="12" spans="1:3">
      <c r="A12" s="200">
        <v>5</v>
      </c>
      <c r="B12" s="296" t="s">
        <v>29</v>
      </c>
    </row>
    <row r="13" spans="1:3">
      <c r="A13" s="200">
        <v>6</v>
      </c>
      <c r="B13" s="297" t="s">
        <v>362</v>
      </c>
    </row>
    <row r="14" spans="1:3">
      <c r="A14" s="200">
        <v>7</v>
      </c>
      <c r="B14" s="296" t="s">
        <v>356</v>
      </c>
    </row>
    <row r="15" spans="1:3">
      <c r="A15" s="200">
        <v>8</v>
      </c>
      <c r="B15" s="296" t="s">
        <v>357</v>
      </c>
    </row>
    <row r="16" spans="1:3">
      <c r="A16" s="200">
        <v>9</v>
      </c>
      <c r="B16" s="296" t="s">
        <v>30</v>
      </c>
    </row>
    <row r="17" spans="1:2">
      <c r="A17" s="402" t="s">
        <v>426</v>
      </c>
      <c r="B17" s="401" t="s">
        <v>413</v>
      </c>
    </row>
    <row r="18" spans="1:2">
      <c r="A18" s="200">
        <v>10</v>
      </c>
      <c r="B18" s="296" t="s">
        <v>31</v>
      </c>
    </row>
    <row r="19" spans="1:2">
      <c r="A19" s="200">
        <v>11</v>
      </c>
      <c r="B19" s="297" t="s">
        <v>358</v>
      </c>
    </row>
    <row r="20" spans="1:2">
      <c r="A20" s="200">
        <v>12</v>
      </c>
      <c r="B20" s="297" t="s">
        <v>32</v>
      </c>
    </row>
    <row r="21" spans="1:2">
      <c r="A21" s="459">
        <v>13</v>
      </c>
      <c r="B21" s="460" t="s">
        <v>359</v>
      </c>
    </row>
    <row r="22" spans="1:2">
      <c r="A22" s="459">
        <v>14</v>
      </c>
      <c r="B22" s="461" t="s">
        <v>386</v>
      </c>
    </row>
    <row r="23" spans="1:2">
      <c r="A23" s="462">
        <v>15</v>
      </c>
      <c r="B23" s="463" t="s">
        <v>33</v>
      </c>
    </row>
    <row r="24" spans="1:2">
      <c r="A24" s="462">
        <v>15.1</v>
      </c>
      <c r="B24" s="464" t="s">
        <v>440</v>
      </c>
    </row>
    <row r="25" spans="1:2">
      <c r="A25" s="115"/>
      <c r="B25" s="19"/>
    </row>
    <row r="26" spans="1:2">
      <c r="A26" s="115"/>
      <c r="B26" s="19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6" sqref="C6:C52"/>
    </sheetView>
  </sheetViews>
  <sheetFormatPr defaultColWidth="9.140625" defaultRowHeight="12.75"/>
  <cols>
    <col min="1" max="1" width="9.5703125" style="115" bestFit="1" customWidth="1"/>
    <col min="2" max="2" width="132.42578125" style="4" customWidth="1"/>
    <col min="3" max="3" width="18.42578125" style="4" customWidth="1"/>
    <col min="4" max="16384" width="9.140625" style="4"/>
  </cols>
  <sheetData>
    <row r="1" spans="1:3">
      <c r="A1" s="2" t="s">
        <v>35</v>
      </c>
      <c r="B1" s="3" t="str">
        <f>'Info '!C2</f>
        <v>JSC TBC Bank</v>
      </c>
    </row>
    <row r="2" spans="1:3" s="101" customFormat="1" ht="15.75" customHeight="1">
      <c r="A2" s="101" t="s">
        <v>36</v>
      </c>
      <c r="B2" s="483">
        <f>'1. key ratios '!B2</f>
        <v>44104</v>
      </c>
    </row>
    <row r="3" spans="1:3" s="101" customFormat="1" ht="15.75" customHeight="1"/>
    <row r="4" spans="1:3" ht="13.5" thickBot="1">
      <c r="A4" s="115" t="s">
        <v>254</v>
      </c>
      <c r="B4" s="181" t="s">
        <v>253</v>
      </c>
    </row>
    <row r="5" spans="1:3">
      <c r="A5" s="116" t="s">
        <v>11</v>
      </c>
      <c r="B5" s="117"/>
      <c r="C5" s="118" t="s">
        <v>78</v>
      </c>
    </row>
    <row r="6" spans="1:3">
      <c r="A6" s="119">
        <v>1</v>
      </c>
      <c r="B6" s="120" t="s">
        <v>252</v>
      </c>
      <c r="C6" s="121">
        <v>1987268171.3295798</v>
      </c>
    </row>
    <row r="7" spans="1:3">
      <c r="A7" s="119">
        <v>2</v>
      </c>
      <c r="B7" s="122" t="s">
        <v>251</v>
      </c>
      <c r="C7" s="123">
        <v>21015907.600000001</v>
      </c>
    </row>
    <row r="8" spans="1:3">
      <c r="A8" s="119">
        <v>3</v>
      </c>
      <c r="B8" s="124" t="s">
        <v>250</v>
      </c>
      <c r="C8" s="123">
        <v>521190198.81999999</v>
      </c>
    </row>
    <row r="9" spans="1:3">
      <c r="A9" s="119">
        <v>4</v>
      </c>
      <c r="B9" s="124" t="s">
        <v>249</v>
      </c>
      <c r="C9" s="123">
        <v>2707.23</v>
      </c>
    </row>
    <row r="10" spans="1:3">
      <c r="A10" s="119">
        <v>5</v>
      </c>
      <c r="B10" s="124" t="s">
        <v>248</v>
      </c>
      <c r="C10" s="123">
        <v>-17617194.030000001</v>
      </c>
    </row>
    <row r="11" spans="1:3">
      <c r="A11" s="119">
        <v>6</v>
      </c>
      <c r="B11" s="125" t="s">
        <v>247</v>
      </c>
      <c r="C11" s="123">
        <v>1462676551.7095799</v>
      </c>
    </row>
    <row r="12" spans="1:3" s="86" customFormat="1">
      <c r="A12" s="119">
        <v>7</v>
      </c>
      <c r="B12" s="120" t="s">
        <v>246</v>
      </c>
      <c r="C12" s="126">
        <v>248529444.84999999</v>
      </c>
    </row>
    <row r="13" spans="1:3" s="86" customFormat="1">
      <c r="A13" s="119">
        <v>8</v>
      </c>
      <c r="B13" s="127" t="s">
        <v>245</v>
      </c>
      <c r="C13" s="128">
        <v>2707.23</v>
      </c>
    </row>
    <row r="14" spans="1:3" s="86" customFormat="1" ht="25.5">
      <c r="A14" s="119">
        <v>9</v>
      </c>
      <c r="B14" s="129" t="s">
        <v>244</v>
      </c>
      <c r="C14" s="128">
        <v>0</v>
      </c>
    </row>
    <row r="15" spans="1:3" s="86" customFormat="1">
      <c r="A15" s="119">
        <v>10</v>
      </c>
      <c r="B15" s="130" t="s">
        <v>243</v>
      </c>
      <c r="C15" s="128">
        <v>209739362.09999999</v>
      </c>
    </row>
    <row r="16" spans="1:3" s="86" customFormat="1">
      <c r="A16" s="119">
        <v>11</v>
      </c>
      <c r="B16" s="131" t="s">
        <v>242</v>
      </c>
      <c r="C16" s="128">
        <v>0</v>
      </c>
    </row>
    <row r="17" spans="1:3" s="86" customFormat="1">
      <c r="A17" s="119">
        <v>12</v>
      </c>
      <c r="B17" s="130" t="s">
        <v>241</v>
      </c>
      <c r="C17" s="128">
        <v>0</v>
      </c>
    </row>
    <row r="18" spans="1:3" s="86" customFormat="1">
      <c r="A18" s="119">
        <v>13</v>
      </c>
      <c r="B18" s="130" t="s">
        <v>240</v>
      </c>
      <c r="C18" s="128">
        <v>0</v>
      </c>
    </row>
    <row r="19" spans="1:3" s="86" customFormat="1">
      <c r="A19" s="119">
        <v>14</v>
      </c>
      <c r="B19" s="130" t="s">
        <v>239</v>
      </c>
      <c r="C19" s="128">
        <v>0</v>
      </c>
    </row>
    <row r="20" spans="1:3" s="86" customFormat="1">
      <c r="A20" s="119">
        <v>15</v>
      </c>
      <c r="B20" s="130" t="s">
        <v>238</v>
      </c>
      <c r="C20" s="128">
        <v>29794996.620000001</v>
      </c>
    </row>
    <row r="21" spans="1:3" s="86" customFormat="1" ht="25.5">
      <c r="A21" s="119">
        <v>16</v>
      </c>
      <c r="B21" s="129" t="s">
        <v>237</v>
      </c>
      <c r="C21" s="128">
        <v>0</v>
      </c>
    </row>
    <row r="22" spans="1:3" s="86" customFormat="1">
      <c r="A22" s="119">
        <v>17</v>
      </c>
      <c r="B22" s="132" t="s">
        <v>236</v>
      </c>
      <c r="C22" s="128">
        <v>8992378.9000000004</v>
      </c>
    </row>
    <row r="23" spans="1:3" s="86" customFormat="1">
      <c r="A23" s="119">
        <v>18</v>
      </c>
      <c r="B23" s="129" t="s">
        <v>235</v>
      </c>
      <c r="C23" s="128">
        <v>0</v>
      </c>
    </row>
    <row r="24" spans="1:3" s="86" customFormat="1" ht="25.5">
      <c r="A24" s="119">
        <v>19</v>
      </c>
      <c r="B24" s="129" t="s">
        <v>212</v>
      </c>
      <c r="C24" s="128">
        <v>0</v>
      </c>
    </row>
    <row r="25" spans="1:3" s="86" customFormat="1">
      <c r="A25" s="119">
        <v>20</v>
      </c>
      <c r="B25" s="133" t="s">
        <v>234</v>
      </c>
      <c r="C25" s="128">
        <v>0</v>
      </c>
    </row>
    <row r="26" spans="1:3" s="86" customFormat="1">
      <c r="A26" s="119">
        <v>21</v>
      </c>
      <c r="B26" s="133" t="s">
        <v>233</v>
      </c>
      <c r="C26" s="128">
        <v>0</v>
      </c>
    </row>
    <row r="27" spans="1:3" s="86" customFormat="1">
      <c r="A27" s="119">
        <v>22</v>
      </c>
      <c r="B27" s="133" t="s">
        <v>232</v>
      </c>
      <c r="C27" s="128">
        <v>0</v>
      </c>
    </row>
    <row r="28" spans="1:3" s="86" customFormat="1">
      <c r="A28" s="119">
        <v>23</v>
      </c>
      <c r="B28" s="134" t="s">
        <v>231</v>
      </c>
      <c r="C28" s="126">
        <v>1738738726.4795799</v>
      </c>
    </row>
    <row r="29" spans="1:3" s="86" customFormat="1">
      <c r="A29" s="135"/>
      <c r="B29" s="136"/>
      <c r="C29" s="128"/>
    </row>
    <row r="30" spans="1:3" s="86" customFormat="1">
      <c r="A30" s="135">
        <v>24</v>
      </c>
      <c r="B30" s="134" t="s">
        <v>230</v>
      </c>
      <c r="C30" s="126">
        <v>472439000</v>
      </c>
    </row>
    <row r="31" spans="1:3" s="86" customFormat="1">
      <c r="A31" s="135">
        <v>25</v>
      </c>
      <c r="B31" s="124" t="s">
        <v>229</v>
      </c>
      <c r="C31" s="137">
        <v>472439000</v>
      </c>
    </row>
    <row r="32" spans="1:3" s="86" customFormat="1">
      <c r="A32" s="135">
        <v>26</v>
      </c>
      <c r="B32" s="138" t="s">
        <v>311</v>
      </c>
      <c r="C32" s="128">
        <v>0</v>
      </c>
    </row>
    <row r="33" spans="1:3" s="86" customFormat="1">
      <c r="A33" s="135">
        <v>27</v>
      </c>
      <c r="B33" s="138" t="s">
        <v>228</v>
      </c>
      <c r="C33" s="128">
        <v>472439000</v>
      </c>
    </row>
    <row r="34" spans="1:3" s="86" customFormat="1">
      <c r="A34" s="135">
        <v>28</v>
      </c>
      <c r="B34" s="124" t="s">
        <v>227</v>
      </c>
      <c r="C34" s="128">
        <v>0</v>
      </c>
    </row>
    <row r="35" spans="1:3" s="86" customFormat="1">
      <c r="A35" s="135">
        <v>29</v>
      </c>
      <c r="B35" s="134" t="s">
        <v>226</v>
      </c>
      <c r="C35" s="126">
        <v>0</v>
      </c>
    </row>
    <row r="36" spans="1:3" s="86" customFormat="1">
      <c r="A36" s="135">
        <v>30</v>
      </c>
      <c r="B36" s="129" t="s">
        <v>225</v>
      </c>
      <c r="C36" s="128">
        <v>0</v>
      </c>
    </row>
    <row r="37" spans="1:3" s="86" customFormat="1">
      <c r="A37" s="135">
        <v>31</v>
      </c>
      <c r="B37" s="130" t="s">
        <v>224</v>
      </c>
      <c r="C37" s="128">
        <v>0</v>
      </c>
    </row>
    <row r="38" spans="1:3" s="86" customFormat="1" ht="25.5">
      <c r="A38" s="135">
        <v>32</v>
      </c>
      <c r="B38" s="129" t="s">
        <v>223</v>
      </c>
      <c r="C38" s="128">
        <v>0</v>
      </c>
    </row>
    <row r="39" spans="1:3" s="86" customFormat="1" ht="25.5">
      <c r="A39" s="135">
        <v>33</v>
      </c>
      <c r="B39" s="129" t="s">
        <v>212</v>
      </c>
      <c r="C39" s="128">
        <v>0</v>
      </c>
    </row>
    <row r="40" spans="1:3" s="86" customFormat="1">
      <c r="A40" s="135">
        <v>34</v>
      </c>
      <c r="B40" s="133" t="s">
        <v>222</v>
      </c>
      <c r="C40" s="128">
        <v>0</v>
      </c>
    </row>
    <row r="41" spans="1:3" s="86" customFormat="1">
      <c r="A41" s="135">
        <v>35</v>
      </c>
      <c r="B41" s="134" t="s">
        <v>221</v>
      </c>
      <c r="C41" s="126">
        <v>472439000</v>
      </c>
    </row>
    <row r="42" spans="1:3" s="86" customFormat="1">
      <c r="A42" s="135"/>
      <c r="B42" s="136"/>
      <c r="C42" s="128"/>
    </row>
    <row r="43" spans="1:3" s="86" customFormat="1">
      <c r="A43" s="135">
        <v>36</v>
      </c>
      <c r="B43" s="139" t="s">
        <v>220</v>
      </c>
      <c r="C43" s="126">
        <v>772930888.42332029</v>
      </c>
    </row>
    <row r="44" spans="1:3" s="86" customFormat="1">
      <c r="A44" s="135">
        <v>37</v>
      </c>
      <c r="B44" s="124" t="s">
        <v>219</v>
      </c>
      <c r="C44" s="128">
        <v>576943144</v>
      </c>
    </row>
    <row r="45" spans="1:3" s="86" customFormat="1">
      <c r="A45" s="135">
        <v>38</v>
      </c>
      <c r="B45" s="124" t="s">
        <v>218</v>
      </c>
      <c r="C45" s="128">
        <v>0</v>
      </c>
    </row>
    <row r="46" spans="1:3" s="86" customFormat="1">
      <c r="A46" s="135">
        <v>39</v>
      </c>
      <c r="B46" s="124" t="s">
        <v>217</v>
      </c>
      <c r="C46" s="128">
        <v>195987744.42332026</v>
      </c>
    </row>
    <row r="47" spans="1:3" s="86" customFormat="1">
      <c r="A47" s="135">
        <v>40</v>
      </c>
      <c r="B47" s="139" t="s">
        <v>216</v>
      </c>
      <c r="C47" s="126">
        <v>0</v>
      </c>
    </row>
    <row r="48" spans="1:3" s="86" customFormat="1">
      <c r="A48" s="135">
        <v>41</v>
      </c>
      <c r="B48" s="129" t="s">
        <v>215</v>
      </c>
      <c r="C48" s="128">
        <v>0</v>
      </c>
    </row>
    <row r="49" spans="1:3" s="86" customFormat="1">
      <c r="A49" s="135">
        <v>42</v>
      </c>
      <c r="B49" s="130" t="s">
        <v>214</v>
      </c>
      <c r="C49" s="128">
        <v>0</v>
      </c>
    </row>
    <row r="50" spans="1:3" s="86" customFormat="1">
      <c r="A50" s="135">
        <v>43</v>
      </c>
      <c r="B50" s="129" t="s">
        <v>213</v>
      </c>
      <c r="C50" s="128">
        <v>0</v>
      </c>
    </row>
    <row r="51" spans="1:3" s="86" customFormat="1" ht="25.5">
      <c r="A51" s="135">
        <v>44</v>
      </c>
      <c r="B51" s="129" t="s">
        <v>212</v>
      </c>
      <c r="C51" s="128">
        <v>0</v>
      </c>
    </row>
    <row r="52" spans="1:3" s="86" customFormat="1" ht="13.5" thickBot="1">
      <c r="A52" s="140">
        <v>45</v>
      </c>
      <c r="B52" s="141" t="s">
        <v>211</v>
      </c>
      <c r="C52" s="142">
        <v>772930888.42332029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3"/>
  <sheetViews>
    <sheetView workbookViewId="0">
      <selection activeCell="C19" sqref="C19:D21"/>
    </sheetView>
  </sheetViews>
  <sheetFormatPr defaultColWidth="9.140625" defaultRowHeight="12.75"/>
  <cols>
    <col min="1" max="1" width="9.42578125" style="311" bestFit="1" customWidth="1"/>
    <col min="2" max="2" width="59" style="311" customWidth="1"/>
    <col min="3" max="3" width="16.7109375" style="311" bestFit="1" customWidth="1"/>
    <col min="4" max="4" width="15.7109375" style="311" bestFit="1" customWidth="1"/>
    <col min="5" max="16384" width="9.140625" style="311"/>
  </cols>
  <sheetData>
    <row r="1" spans="1:4" ht="15">
      <c r="A1" s="375" t="s">
        <v>35</v>
      </c>
      <c r="B1" s="376" t="str">
        <f>'Info '!C2</f>
        <v>JSC TBC Bank</v>
      </c>
    </row>
    <row r="2" spans="1:4" s="278" customFormat="1" ht="15.75" customHeight="1">
      <c r="A2" s="278" t="s">
        <v>36</v>
      </c>
    </row>
    <row r="3" spans="1:4" s="278" customFormat="1" ht="15.75" customHeight="1"/>
    <row r="4" spans="1:4" ht="13.5" thickBot="1">
      <c r="A4" s="337" t="s">
        <v>412</v>
      </c>
      <c r="B4" s="384" t="s">
        <v>413</v>
      </c>
    </row>
    <row r="5" spans="1:4" s="385" customFormat="1" ht="12.75" customHeight="1">
      <c r="A5" s="457"/>
      <c r="B5" s="458" t="s">
        <v>416</v>
      </c>
      <c r="C5" s="377" t="s">
        <v>414</v>
      </c>
      <c r="D5" s="378" t="s">
        <v>415</v>
      </c>
    </row>
    <row r="6" spans="1:4" s="386" customFormat="1">
      <c r="A6" s="379">
        <v>1</v>
      </c>
      <c r="B6" s="453" t="s">
        <v>417</v>
      </c>
      <c r="C6" s="453"/>
      <c r="D6" s="380"/>
    </row>
    <row r="7" spans="1:4" s="386" customFormat="1">
      <c r="A7" s="381" t="s">
        <v>403</v>
      </c>
      <c r="B7" s="454" t="s">
        <v>418</v>
      </c>
      <c r="C7" s="446">
        <v>4.4999999999999998E-2</v>
      </c>
      <c r="D7" s="527">
        <v>786537467.01268351</v>
      </c>
    </row>
    <row r="8" spans="1:4" s="386" customFormat="1">
      <c r="A8" s="381" t="s">
        <v>404</v>
      </c>
      <c r="B8" s="454" t="s">
        <v>419</v>
      </c>
      <c r="C8" s="447">
        <v>0.06</v>
      </c>
      <c r="D8" s="527">
        <v>1048716622.683578</v>
      </c>
    </row>
    <row r="9" spans="1:4" s="386" customFormat="1">
      <c r="A9" s="381" t="s">
        <v>405</v>
      </c>
      <c r="B9" s="454" t="s">
        <v>420</v>
      </c>
      <c r="C9" s="447">
        <v>0.08</v>
      </c>
      <c r="D9" s="527">
        <v>1398288830.2447708</v>
      </c>
    </row>
    <row r="10" spans="1:4" s="386" customFormat="1">
      <c r="A10" s="379" t="s">
        <v>406</v>
      </c>
      <c r="B10" s="453" t="s">
        <v>421</v>
      </c>
      <c r="C10" s="448"/>
      <c r="D10" s="528"/>
    </row>
    <row r="11" spans="1:4" s="387" customFormat="1">
      <c r="A11" s="382" t="s">
        <v>407</v>
      </c>
      <c r="B11" s="445" t="s">
        <v>487</v>
      </c>
      <c r="C11" s="449">
        <v>0</v>
      </c>
      <c r="D11" s="527">
        <v>0</v>
      </c>
    </row>
    <row r="12" spans="1:4" s="387" customFormat="1">
      <c r="A12" s="382" t="s">
        <v>408</v>
      </c>
      <c r="B12" s="445" t="s">
        <v>422</v>
      </c>
      <c r="C12" s="449">
        <v>0</v>
      </c>
      <c r="D12" s="527">
        <v>0</v>
      </c>
    </row>
    <row r="13" spans="1:4" s="387" customFormat="1">
      <c r="A13" s="382" t="s">
        <v>409</v>
      </c>
      <c r="B13" s="445" t="s">
        <v>423</v>
      </c>
      <c r="C13" s="449">
        <v>1.4999999999999999E-2</v>
      </c>
      <c r="D13" s="527">
        <v>262179155.6708945</v>
      </c>
    </row>
    <row r="14" spans="1:4" s="387" customFormat="1">
      <c r="A14" s="379" t="s">
        <v>410</v>
      </c>
      <c r="B14" s="453" t="s">
        <v>484</v>
      </c>
      <c r="C14" s="450"/>
      <c r="D14" s="528"/>
    </row>
    <row r="15" spans="1:4" s="387" customFormat="1">
      <c r="A15" s="382">
        <v>3.1</v>
      </c>
      <c r="B15" s="445" t="s">
        <v>428</v>
      </c>
      <c r="C15" s="449">
        <v>9.1722063912208461E-3</v>
      </c>
      <c r="D15" s="527">
        <v>160317421.81929758</v>
      </c>
    </row>
    <row r="16" spans="1:4" s="387" customFormat="1">
      <c r="A16" s="382">
        <v>3.2</v>
      </c>
      <c r="B16" s="445" t="s">
        <v>429</v>
      </c>
      <c r="C16" s="449">
        <v>1.2258652974160126E-2</v>
      </c>
      <c r="D16" s="527">
        <v>214264219.09518677</v>
      </c>
    </row>
    <row r="17" spans="1:6" s="386" customFormat="1">
      <c r="A17" s="382">
        <v>3.3</v>
      </c>
      <c r="B17" s="445" t="s">
        <v>430</v>
      </c>
      <c r="C17" s="449">
        <v>3.7331591531626421E-2</v>
      </c>
      <c r="D17" s="527">
        <v>652504343.17416871</v>
      </c>
    </row>
    <row r="18" spans="1:6" s="385" customFormat="1" ht="12.75" customHeight="1">
      <c r="A18" s="455"/>
      <c r="B18" s="456" t="s">
        <v>483</v>
      </c>
      <c r="C18" s="451" t="s">
        <v>414</v>
      </c>
      <c r="D18" s="529" t="s">
        <v>415</v>
      </c>
    </row>
    <row r="19" spans="1:6" s="386" customFormat="1">
      <c r="A19" s="383">
        <v>4</v>
      </c>
      <c r="B19" s="445" t="s">
        <v>424</v>
      </c>
      <c r="C19" s="449">
        <v>6.9172206391220847E-2</v>
      </c>
      <c r="D19" s="527">
        <v>1209034044.5028758</v>
      </c>
    </row>
    <row r="20" spans="1:6" s="386" customFormat="1">
      <c r="A20" s="383">
        <v>5</v>
      </c>
      <c r="B20" s="445" t="s">
        <v>144</v>
      </c>
      <c r="C20" s="449">
        <v>8.725865297416012E-2</v>
      </c>
      <c r="D20" s="527">
        <v>1525159997.4496593</v>
      </c>
    </row>
    <row r="21" spans="1:6" s="386" customFormat="1" ht="13.5" thickBot="1">
      <c r="A21" s="388" t="s">
        <v>411</v>
      </c>
      <c r="B21" s="389" t="s">
        <v>425</v>
      </c>
      <c r="C21" s="452">
        <v>0.13233159153162644</v>
      </c>
      <c r="D21" s="530">
        <v>2312972329.0898342</v>
      </c>
    </row>
    <row r="22" spans="1:6">
      <c r="F22" s="337"/>
    </row>
    <row r="23" spans="1:6" ht="51">
      <c r="B23" s="336" t="s">
        <v>486</v>
      </c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pane xSplit="1" ySplit="5" topLeftCell="B24" activePane="bottomRight" state="frozen"/>
      <selection activeCell="B47" sqref="B47"/>
      <selection pane="topRight" activeCell="B47" sqref="B47"/>
      <selection pane="bottomLeft" activeCell="B47" sqref="B47"/>
      <selection pane="bottomRight" activeCell="C6" sqref="C6:C47"/>
    </sheetView>
  </sheetViews>
  <sheetFormatPr defaultColWidth="9.140625" defaultRowHeight="14.25"/>
  <cols>
    <col min="1" max="1" width="10.7109375" style="4" customWidth="1"/>
    <col min="2" max="2" width="91.85546875" style="4" customWidth="1"/>
    <col min="3" max="3" width="53.140625" style="4" customWidth="1"/>
    <col min="4" max="4" width="32.28515625" style="4" customWidth="1"/>
    <col min="5" max="5" width="9.42578125" style="5" customWidth="1"/>
    <col min="6" max="16384" width="9.140625" style="5"/>
  </cols>
  <sheetData>
    <row r="1" spans="1:6">
      <c r="A1" s="2" t="s">
        <v>35</v>
      </c>
      <c r="B1" s="3" t="str">
        <f>'Info '!C2</f>
        <v>JSC TBC Bank</v>
      </c>
      <c r="E1" s="4"/>
      <c r="F1" s="4"/>
    </row>
    <row r="2" spans="1:6" s="101" customFormat="1" ht="15.75" customHeight="1">
      <c r="A2" s="2" t="s">
        <v>36</v>
      </c>
      <c r="B2" s="483">
        <f>'1. key ratios '!B2</f>
        <v>44104</v>
      </c>
    </row>
    <row r="3" spans="1:6" s="101" customFormat="1" ht="15.75" customHeight="1">
      <c r="A3" s="143"/>
    </row>
    <row r="4" spans="1:6" s="101" customFormat="1" ht="15.75" customHeight="1" thickBot="1">
      <c r="A4" s="101" t="s">
        <v>91</v>
      </c>
      <c r="B4" s="269" t="s">
        <v>295</v>
      </c>
      <c r="D4" s="52" t="s">
        <v>78</v>
      </c>
    </row>
    <row r="5" spans="1:6" ht="25.5">
      <c r="A5" s="144" t="s">
        <v>11</v>
      </c>
      <c r="B5" s="300" t="s">
        <v>349</v>
      </c>
      <c r="C5" s="145" t="s">
        <v>97</v>
      </c>
      <c r="D5" s="146" t="s">
        <v>98</v>
      </c>
    </row>
    <row r="6" spans="1:6">
      <c r="A6" s="108">
        <v>1</v>
      </c>
      <c r="B6" s="147" t="s">
        <v>40</v>
      </c>
      <c r="C6" s="148">
        <v>673131749.63999999</v>
      </c>
      <c r="D6" s="149"/>
      <c r="E6" s="150"/>
    </row>
    <row r="7" spans="1:6">
      <c r="A7" s="108">
        <v>2</v>
      </c>
      <c r="B7" s="151" t="s">
        <v>41</v>
      </c>
      <c r="C7" s="152">
        <v>2213349507.96</v>
      </c>
      <c r="D7" s="153"/>
      <c r="E7" s="150"/>
    </row>
    <row r="8" spans="1:6">
      <c r="A8" s="108">
        <v>3</v>
      </c>
      <c r="B8" s="151" t="s">
        <v>42</v>
      </c>
      <c r="C8" s="152">
        <v>507256893.56999999</v>
      </c>
      <c r="D8" s="153"/>
      <c r="E8" s="150"/>
    </row>
    <row r="9" spans="1:6">
      <c r="A9" s="108">
        <v>4</v>
      </c>
      <c r="B9" s="151" t="s">
        <v>43</v>
      </c>
      <c r="C9" s="152">
        <v>0</v>
      </c>
      <c r="D9" s="153"/>
      <c r="E9" s="150"/>
    </row>
    <row r="10" spans="1:6">
      <c r="A10" s="108">
        <v>5</v>
      </c>
      <c r="B10" s="151" t="s">
        <v>44</v>
      </c>
      <c r="C10" s="152">
        <v>2612110354.1829228</v>
      </c>
      <c r="D10" s="153"/>
      <c r="E10" s="150"/>
    </row>
    <row r="11" spans="1:6">
      <c r="A11" s="108">
        <v>6.1</v>
      </c>
      <c r="B11" s="270" t="s">
        <v>45</v>
      </c>
      <c r="C11" s="154">
        <v>14295006526.869999</v>
      </c>
      <c r="D11" s="155"/>
      <c r="E11" s="156"/>
    </row>
    <row r="12" spans="1:6">
      <c r="A12" s="108">
        <v>6.2</v>
      </c>
      <c r="B12" s="271" t="s">
        <v>46</v>
      </c>
      <c r="C12" s="154">
        <v>-959129576.1500001</v>
      </c>
      <c r="D12" s="155"/>
      <c r="E12" s="156"/>
    </row>
    <row r="13" spans="1:6">
      <c r="A13" s="108" t="s">
        <v>513</v>
      </c>
      <c r="B13" s="484" t="s">
        <v>515</v>
      </c>
      <c r="C13" s="154">
        <v>-314809417.81</v>
      </c>
      <c r="D13" s="155"/>
      <c r="E13" s="156"/>
    </row>
    <row r="14" spans="1:6">
      <c r="A14" s="108" t="s">
        <v>514</v>
      </c>
      <c r="B14" s="484" t="s">
        <v>516</v>
      </c>
      <c r="C14" s="154">
        <v>-273238906.74463099</v>
      </c>
      <c r="D14" s="155"/>
      <c r="E14" s="156"/>
    </row>
    <row r="15" spans="1:6">
      <c r="A15" s="108">
        <v>6</v>
      </c>
      <c r="B15" s="151" t="s">
        <v>47</v>
      </c>
      <c r="C15" s="157">
        <v>13335876950.719999</v>
      </c>
      <c r="D15" s="155"/>
      <c r="E15" s="150"/>
    </row>
    <row r="16" spans="1:6">
      <c r="A16" s="108">
        <v>7</v>
      </c>
      <c r="B16" s="151" t="s">
        <v>48</v>
      </c>
      <c r="C16" s="152">
        <v>369671381.92000002</v>
      </c>
      <c r="D16" s="153"/>
      <c r="E16" s="150"/>
    </row>
    <row r="17" spans="1:5">
      <c r="A17" s="108">
        <v>8</v>
      </c>
      <c r="B17" s="298" t="s">
        <v>207</v>
      </c>
      <c r="C17" s="152">
        <v>82033961.299999982</v>
      </c>
      <c r="D17" s="153"/>
      <c r="E17" s="150"/>
    </row>
    <row r="18" spans="1:5">
      <c r="A18" s="108">
        <v>9</v>
      </c>
      <c r="B18" s="151" t="s">
        <v>49</v>
      </c>
      <c r="C18" s="152">
        <v>42085228.229999997</v>
      </c>
      <c r="D18" s="153"/>
      <c r="E18" s="150"/>
    </row>
    <row r="19" spans="1:5">
      <c r="A19" s="108">
        <v>9.1</v>
      </c>
      <c r="B19" s="158" t="s">
        <v>93</v>
      </c>
      <c r="C19" s="154">
        <v>8992378.9000000004</v>
      </c>
      <c r="D19" s="159" t="s">
        <v>520</v>
      </c>
      <c r="E19" s="150"/>
    </row>
    <row r="20" spans="1:5">
      <c r="A20" s="108">
        <v>9.1999999999999993</v>
      </c>
      <c r="B20" s="158" t="s">
        <v>94</v>
      </c>
      <c r="C20" s="154">
        <v>32612266.650000006</v>
      </c>
      <c r="D20" s="153"/>
      <c r="E20" s="150"/>
    </row>
    <row r="21" spans="1:5">
      <c r="A21" s="108">
        <v>9.3000000000000007</v>
      </c>
      <c r="B21" s="272" t="s">
        <v>277</v>
      </c>
      <c r="C21" s="154">
        <v>3000</v>
      </c>
      <c r="D21" s="153"/>
      <c r="E21" s="150"/>
    </row>
    <row r="22" spans="1:5">
      <c r="A22" s="108">
        <v>10</v>
      </c>
      <c r="B22" s="151" t="s">
        <v>50</v>
      </c>
      <c r="C22" s="152">
        <v>614444345.20000005</v>
      </c>
      <c r="D22" s="153"/>
      <c r="E22" s="150"/>
    </row>
    <row r="23" spans="1:5">
      <c r="A23" s="108">
        <v>10.1</v>
      </c>
      <c r="B23" s="158" t="s">
        <v>95</v>
      </c>
      <c r="C23" s="152">
        <v>209739362.09999999</v>
      </c>
      <c r="D23" s="159" t="s">
        <v>520</v>
      </c>
      <c r="E23" s="150"/>
    </row>
    <row r="24" spans="1:5">
      <c r="A24" s="108">
        <v>11</v>
      </c>
      <c r="B24" s="160" t="s">
        <v>51</v>
      </c>
      <c r="C24" s="161">
        <v>515806723.08000004</v>
      </c>
      <c r="D24" s="162"/>
      <c r="E24" s="150"/>
    </row>
    <row r="25" spans="1:5">
      <c r="A25" s="108">
        <v>11.1</v>
      </c>
      <c r="B25" s="158" t="s">
        <v>521</v>
      </c>
      <c r="C25" s="152">
        <v>29794996.620000001</v>
      </c>
      <c r="D25" s="159" t="s">
        <v>520</v>
      </c>
      <c r="E25" s="150"/>
    </row>
    <row r="26" spans="1:5" ht="15">
      <c r="A26" s="108">
        <v>12</v>
      </c>
      <c r="B26" s="163" t="s">
        <v>52</v>
      </c>
      <c r="C26" s="164">
        <v>20965767095.802921</v>
      </c>
      <c r="D26" s="165"/>
      <c r="E26" s="166"/>
    </row>
    <row r="27" spans="1:5">
      <c r="A27" s="108">
        <v>13</v>
      </c>
      <c r="B27" s="151" t="s">
        <v>54</v>
      </c>
      <c r="C27" s="167">
        <v>224535651.38</v>
      </c>
      <c r="D27" s="168"/>
      <c r="E27" s="150"/>
    </row>
    <row r="28" spans="1:5">
      <c r="A28" s="108">
        <v>14</v>
      </c>
      <c r="B28" s="151" t="s">
        <v>55</v>
      </c>
      <c r="C28" s="152">
        <v>3660454235.2399998</v>
      </c>
      <c r="D28" s="153"/>
      <c r="E28" s="150"/>
    </row>
    <row r="29" spans="1:5">
      <c r="A29" s="108">
        <v>15</v>
      </c>
      <c r="B29" s="151" t="s">
        <v>56</v>
      </c>
      <c r="C29" s="152">
        <v>3715095205.7199993</v>
      </c>
      <c r="D29" s="153"/>
      <c r="E29" s="150"/>
    </row>
    <row r="30" spans="1:5">
      <c r="A30" s="108">
        <v>16</v>
      </c>
      <c r="B30" s="151" t="s">
        <v>57</v>
      </c>
      <c r="C30" s="152">
        <v>5182368093.1100006</v>
      </c>
      <c r="D30" s="153"/>
      <c r="E30" s="150"/>
    </row>
    <row r="31" spans="1:5">
      <c r="A31" s="108">
        <v>17</v>
      </c>
      <c r="B31" s="151" t="s">
        <v>58</v>
      </c>
      <c r="C31" s="152">
        <v>978524712.72000003</v>
      </c>
      <c r="D31" s="153"/>
      <c r="E31" s="150"/>
    </row>
    <row r="32" spans="1:5">
      <c r="A32" s="108">
        <v>17.100000000000001</v>
      </c>
      <c r="B32" s="158" t="s">
        <v>522</v>
      </c>
      <c r="C32" s="152">
        <v>472439000</v>
      </c>
      <c r="D32" s="159" t="s">
        <v>520</v>
      </c>
      <c r="E32" s="150"/>
    </row>
    <row r="33" spans="1:5">
      <c r="A33" s="108">
        <v>18</v>
      </c>
      <c r="B33" s="151" t="s">
        <v>59</v>
      </c>
      <c r="C33" s="152">
        <v>3580756699.8400002</v>
      </c>
      <c r="D33" s="153"/>
      <c r="E33" s="150"/>
    </row>
    <row r="34" spans="1:5">
      <c r="A34" s="108">
        <v>19</v>
      </c>
      <c r="B34" s="151" t="s">
        <v>60</v>
      </c>
      <c r="C34" s="152">
        <v>127697967.31999999</v>
      </c>
      <c r="D34" s="153"/>
      <c r="E34" s="150"/>
    </row>
    <row r="35" spans="1:5">
      <c r="A35" s="108">
        <v>20</v>
      </c>
      <c r="B35" s="151" t="s">
        <v>61</v>
      </c>
      <c r="C35" s="152">
        <v>393428371.14999998</v>
      </c>
      <c r="D35" s="153"/>
      <c r="E35" s="150"/>
    </row>
    <row r="36" spans="1:5">
      <c r="A36" s="108">
        <v>20.100000000000001</v>
      </c>
      <c r="B36" s="169" t="s">
        <v>517</v>
      </c>
      <c r="C36" s="161">
        <v>0</v>
      </c>
      <c r="D36" s="162"/>
      <c r="E36" s="150"/>
    </row>
    <row r="37" spans="1:5">
      <c r="A37" s="108">
        <v>21</v>
      </c>
      <c r="B37" s="160" t="s">
        <v>62</v>
      </c>
      <c r="C37" s="161">
        <v>1110012030</v>
      </c>
      <c r="D37" s="162"/>
      <c r="E37" s="150"/>
    </row>
    <row r="38" spans="1:5">
      <c r="A38" s="108">
        <v>21.1</v>
      </c>
      <c r="B38" s="169" t="s">
        <v>96</v>
      </c>
      <c r="C38" s="170">
        <v>576943144</v>
      </c>
      <c r="D38" s="159" t="s">
        <v>520</v>
      </c>
      <c r="E38" s="150"/>
    </row>
    <row r="39" spans="1:5" ht="15">
      <c r="A39" s="108">
        <v>22</v>
      </c>
      <c r="B39" s="163" t="s">
        <v>63</v>
      </c>
      <c r="C39" s="164">
        <v>18972872966.48</v>
      </c>
      <c r="D39" s="165"/>
      <c r="E39" s="166"/>
    </row>
    <row r="40" spans="1:5">
      <c r="A40" s="108">
        <v>23</v>
      </c>
      <c r="B40" s="160" t="s">
        <v>65</v>
      </c>
      <c r="C40" s="152">
        <v>21015907.600000001</v>
      </c>
      <c r="D40" s="153"/>
      <c r="E40" s="150"/>
    </row>
    <row r="41" spans="1:5">
      <c r="A41" s="108">
        <v>24</v>
      </c>
      <c r="B41" s="160" t="s">
        <v>66</v>
      </c>
      <c r="C41" s="152">
        <v>0</v>
      </c>
      <c r="D41" s="153"/>
      <c r="E41" s="150"/>
    </row>
    <row r="42" spans="1:5">
      <c r="A42" s="108">
        <v>25</v>
      </c>
      <c r="B42" s="160" t="s">
        <v>67</v>
      </c>
      <c r="C42" s="152">
        <v>0</v>
      </c>
      <c r="D42" s="153"/>
      <c r="E42" s="150"/>
    </row>
    <row r="43" spans="1:5">
      <c r="A43" s="108">
        <v>26</v>
      </c>
      <c r="B43" s="160" t="s">
        <v>68</v>
      </c>
      <c r="C43" s="152">
        <v>503573004.79000002</v>
      </c>
      <c r="D43" s="153"/>
      <c r="E43" s="150"/>
    </row>
    <row r="44" spans="1:5">
      <c r="A44" s="108">
        <v>27</v>
      </c>
      <c r="B44" s="160" t="s">
        <v>69</v>
      </c>
      <c r="C44" s="152">
        <v>0</v>
      </c>
      <c r="D44" s="153"/>
      <c r="E44" s="150"/>
    </row>
    <row r="45" spans="1:5">
      <c r="A45" s="108">
        <v>28</v>
      </c>
      <c r="B45" s="160" t="s">
        <v>70</v>
      </c>
      <c r="C45" s="152">
        <v>1468302510.1999998</v>
      </c>
      <c r="D45" s="153"/>
      <c r="E45" s="150"/>
    </row>
    <row r="46" spans="1:5">
      <c r="A46" s="108">
        <v>29</v>
      </c>
      <c r="B46" s="160" t="s">
        <v>71</v>
      </c>
      <c r="C46" s="152">
        <v>2707.2300000041723</v>
      </c>
      <c r="D46" s="153"/>
      <c r="E46" s="150"/>
    </row>
    <row r="47" spans="1:5" ht="15.75" thickBot="1">
      <c r="A47" s="171">
        <v>30</v>
      </c>
      <c r="B47" s="172" t="s">
        <v>275</v>
      </c>
      <c r="C47" s="173">
        <v>1992894129.8199997</v>
      </c>
      <c r="D47" s="174"/>
      <c r="E47" s="16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8" sqref="C8:S22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" style="4" bestFit="1" customWidth="1"/>
    <col min="4" max="4" width="16.42578125" style="4" bestFit="1" customWidth="1"/>
    <col min="5" max="5" width="13" style="4" bestFit="1" customWidth="1"/>
    <col min="6" max="6" width="16.42578125" style="4" bestFit="1" customWidth="1"/>
    <col min="7" max="7" width="13" style="4" bestFit="1" customWidth="1"/>
    <col min="8" max="8" width="13.28515625" style="4" bestFit="1" customWidth="1"/>
    <col min="9" max="9" width="13" style="4" bestFit="1" customWidth="1"/>
    <col min="10" max="10" width="13.28515625" style="4" bestFit="1" customWidth="1"/>
    <col min="11" max="11" width="13" style="4" bestFit="1" customWidth="1"/>
    <col min="12" max="16" width="13" style="50" bestFit="1" customWidth="1"/>
    <col min="17" max="17" width="14.7109375" style="50" customWidth="1"/>
    <col min="18" max="18" width="13" style="50" bestFit="1" customWidth="1"/>
    <col min="19" max="19" width="34.85546875" style="50" customWidth="1"/>
    <col min="20" max="16384" width="9.140625" style="50"/>
  </cols>
  <sheetData>
    <row r="1" spans="1:19">
      <c r="A1" s="2" t="s">
        <v>35</v>
      </c>
      <c r="B1" s="4" t="str">
        <f>'Info '!C2</f>
        <v>JSC TBC Bank</v>
      </c>
    </row>
    <row r="2" spans="1:19">
      <c r="A2" s="2" t="s">
        <v>36</v>
      </c>
      <c r="B2" s="480">
        <f>'1. key ratios '!B2</f>
        <v>44104</v>
      </c>
    </row>
    <row r="4" spans="1:19" ht="26.25" thickBot="1">
      <c r="A4" s="4" t="s">
        <v>257</v>
      </c>
      <c r="B4" s="322" t="s">
        <v>384</v>
      </c>
    </row>
    <row r="5" spans="1:19" s="308" customFormat="1">
      <c r="A5" s="303"/>
      <c r="B5" s="304"/>
      <c r="C5" s="305" t="s">
        <v>0</v>
      </c>
      <c r="D5" s="305" t="s">
        <v>1</v>
      </c>
      <c r="E5" s="305" t="s">
        <v>2</v>
      </c>
      <c r="F5" s="305" t="s">
        <v>3</v>
      </c>
      <c r="G5" s="305" t="s">
        <v>4</v>
      </c>
      <c r="H5" s="305" t="s">
        <v>10</v>
      </c>
      <c r="I5" s="305" t="s">
        <v>13</v>
      </c>
      <c r="J5" s="305" t="s">
        <v>14</v>
      </c>
      <c r="K5" s="305" t="s">
        <v>15</v>
      </c>
      <c r="L5" s="305" t="s">
        <v>16</v>
      </c>
      <c r="M5" s="305" t="s">
        <v>17</v>
      </c>
      <c r="N5" s="305" t="s">
        <v>18</v>
      </c>
      <c r="O5" s="305" t="s">
        <v>367</v>
      </c>
      <c r="P5" s="305" t="s">
        <v>368</v>
      </c>
      <c r="Q5" s="305" t="s">
        <v>369</v>
      </c>
      <c r="R5" s="306" t="s">
        <v>370</v>
      </c>
      <c r="S5" s="307" t="s">
        <v>371</v>
      </c>
    </row>
    <row r="6" spans="1:19" s="308" customFormat="1" ht="99" customHeight="1">
      <c r="A6" s="309"/>
      <c r="B6" s="557" t="s">
        <v>372</v>
      </c>
      <c r="C6" s="553">
        <v>0</v>
      </c>
      <c r="D6" s="554"/>
      <c r="E6" s="553">
        <v>0.2</v>
      </c>
      <c r="F6" s="554"/>
      <c r="G6" s="553">
        <v>0.35</v>
      </c>
      <c r="H6" s="554"/>
      <c r="I6" s="553">
        <v>0.5</v>
      </c>
      <c r="J6" s="554"/>
      <c r="K6" s="553">
        <v>0.75</v>
      </c>
      <c r="L6" s="554"/>
      <c r="M6" s="553">
        <v>1</v>
      </c>
      <c r="N6" s="554"/>
      <c r="O6" s="553">
        <v>1.5</v>
      </c>
      <c r="P6" s="554"/>
      <c r="Q6" s="553">
        <v>2.5</v>
      </c>
      <c r="R6" s="554"/>
      <c r="S6" s="555" t="s">
        <v>256</v>
      </c>
    </row>
    <row r="7" spans="1:19" s="308" customFormat="1" ht="30.75" customHeight="1">
      <c r="A7" s="309"/>
      <c r="B7" s="558"/>
      <c r="C7" s="299" t="s">
        <v>259</v>
      </c>
      <c r="D7" s="299" t="s">
        <v>258</v>
      </c>
      <c r="E7" s="299" t="s">
        <v>259</v>
      </c>
      <c r="F7" s="299" t="s">
        <v>258</v>
      </c>
      <c r="G7" s="299" t="s">
        <v>259</v>
      </c>
      <c r="H7" s="299" t="s">
        <v>258</v>
      </c>
      <c r="I7" s="299" t="s">
        <v>259</v>
      </c>
      <c r="J7" s="299" t="s">
        <v>258</v>
      </c>
      <c r="K7" s="299" t="s">
        <v>259</v>
      </c>
      <c r="L7" s="299" t="s">
        <v>258</v>
      </c>
      <c r="M7" s="299" t="s">
        <v>259</v>
      </c>
      <c r="N7" s="299" t="s">
        <v>258</v>
      </c>
      <c r="O7" s="299" t="s">
        <v>259</v>
      </c>
      <c r="P7" s="299" t="s">
        <v>258</v>
      </c>
      <c r="Q7" s="299" t="s">
        <v>259</v>
      </c>
      <c r="R7" s="299" t="s">
        <v>258</v>
      </c>
      <c r="S7" s="556"/>
    </row>
    <row r="8" spans="1:19" s="177" customFormat="1">
      <c r="A8" s="175">
        <v>1</v>
      </c>
      <c r="B8" s="1" t="s">
        <v>100</v>
      </c>
      <c r="C8" s="176">
        <v>2131780894.1100001</v>
      </c>
      <c r="D8" s="176">
        <v>0</v>
      </c>
      <c r="E8" s="176">
        <v>2189674.7999999998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2032536204.2856998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323">
        <v>2032974139.2456999</v>
      </c>
    </row>
    <row r="9" spans="1:19" s="177" customFormat="1">
      <c r="A9" s="175">
        <v>2</v>
      </c>
      <c r="B9" s="1" t="s">
        <v>101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323">
        <v>0</v>
      </c>
    </row>
    <row r="10" spans="1:19" s="177" customFormat="1">
      <c r="A10" s="175">
        <v>3</v>
      </c>
      <c r="B10" s="1" t="s">
        <v>278</v>
      </c>
      <c r="C10" s="176">
        <v>103953979.1213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6250</v>
      </c>
      <c r="O10" s="176">
        <v>0</v>
      </c>
      <c r="P10" s="176">
        <v>0</v>
      </c>
      <c r="Q10" s="176">
        <v>0</v>
      </c>
      <c r="R10" s="176">
        <v>0</v>
      </c>
      <c r="S10" s="323">
        <v>6250</v>
      </c>
    </row>
    <row r="11" spans="1:19" s="177" customFormat="1">
      <c r="A11" s="175">
        <v>4</v>
      </c>
      <c r="B11" s="1" t="s">
        <v>102</v>
      </c>
      <c r="C11" s="176">
        <v>224099952.44579995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120278622.1987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323">
        <v>60139311.099349998</v>
      </c>
    </row>
    <row r="12" spans="1:19" s="177" customFormat="1">
      <c r="A12" s="175">
        <v>5</v>
      </c>
      <c r="B12" s="1" t="s">
        <v>103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323">
        <v>0</v>
      </c>
    </row>
    <row r="13" spans="1:19" s="177" customFormat="1">
      <c r="A13" s="175">
        <v>6</v>
      </c>
      <c r="B13" s="1" t="s">
        <v>104</v>
      </c>
      <c r="C13" s="176">
        <v>0</v>
      </c>
      <c r="D13" s="176">
        <v>0</v>
      </c>
      <c r="E13" s="176">
        <v>481425332.1318</v>
      </c>
      <c r="F13" s="176">
        <v>3643808.8807000001</v>
      </c>
      <c r="G13" s="176">
        <v>0</v>
      </c>
      <c r="H13" s="176">
        <v>0</v>
      </c>
      <c r="I13" s="176">
        <v>16561464.723900001</v>
      </c>
      <c r="J13" s="176">
        <v>68876387.5264</v>
      </c>
      <c r="K13" s="176">
        <v>0</v>
      </c>
      <c r="L13" s="176">
        <v>0</v>
      </c>
      <c r="M13" s="176">
        <v>12415786.952099999</v>
      </c>
      <c r="N13" s="176">
        <v>22465724.016899999</v>
      </c>
      <c r="O13" s="176">
        <v>0</v>
      </c>
      <c r="P13" s="176">
        <v>0</v>
      </c>
      <c r="Q13" s="176">
        <v>0</v>
      </c>
      <c r="R13" s="176">
        <v>0</v>
      </c>
      <c r="S13" s="323">
        <v>174614265.29664999</v>
      </c>
    </row>
    <row r="14" spans="1:19" s="177" customFormat="1">
      <c r="A14" s="175">
        <v>7</v>
      </c>
      <c r="B14" s="1" t="s">
        <v>105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5387980248.7152014</v>
      </c>
      <c r="N14" s="176">
        <v>1350318543.3884001</v>
      </c>
      <c r="O14" s="176">
        <v>0</v>
      </c>
      <c r="P14" s="176">
        <v>0</v>
      </c>
      <c r="Q14" s="176">
        <v>0</v>
      </c>
      <c r="R14" s="176">
        <v>0</v>
      </c>
      <c r="S14" s="323">
        <v>6738298792.1036015</v>
      </c>
    </row>
    <row r="15" spans="1:19" s="177" customFormat="1">
      <c r="A15" s="175">
        <v>8</v>
      </c>
      <c r="B15" s="1" t="s">
        <v>106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3482346870.7036986</v>
      </c>
      <c r="L15" s="176">
        <v>93327134.261199981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323">
        <v>2681755503.7236738</v>
      </c>
    </row>
    <row r="16" spans="1:19" s="177" customFormat="1">
      <c r="A16" s="175">
        <v>9</v>
      </c>
      <c r="B16" s="1" t="s">
        <v>107</v>
      </c>
      <c r="C16" s="176">
        <v>0</v>
      </c>
      <c r="D16" s="176">
        <v>0</v>
      </c>
      <c r="E16" s="176">
        <v>0</v>
      </c>
      <c r="F16" s="176">
        <v>0</v>
      </c>
      <c r="G16" s="176">
        <v>2953207980.6544986</v>
      </c>
      <c r="H16" s="176">
        <v>17142582.155000001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323">
        <v>1039622696.9833245</v>
      </c>
    </row>
    <row r="17" spans="1:19" s="177" customFormat="1">
      <c r="A17" s="175">
        <v>10</v>
      </c>
      <c r="B17" s="1" t="s">
        <v>108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27303387.313700009</v>
      </c>
      <c r="J17" s="176">
        <v>606156.77759999991</v>
      </c>
      <c r="K17" s="176">
        <v>0</v>
      </c>
      <c r="L17" s="176">
        <v>0</v>
      </c>
      <c r="M17" s="176">
        <v>86746174.949599996</v>
      </c>
      <c r="N17" s="176">
        <v>453929.61410000001</v>
      </c>
      <c r="O17" s="176">
        <v>19137704.352799989</v>
      </c>
      <c r="P17" s="176">
        <v>30164.268400000001</v>
      </c>
      <c r="Q17" s="176">
        <v>0</v>
      </c>
      <c r="R17" s="176">
        <v>0</v>
      </c>
      <c r="S17" s="323">
        <v>129906679.54114997</v>
      </c>
    </row>
    <row r="18" spans="1:19" s="177" customFormat="1">
      <c r="A18" s="175">
        <v>11</v>
      </c>
      <c r="B18" s="1" t="s">
        <v>109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631644448.75339997</v>
      </c>
      <c r="N18" s="176">
        <v>0</v>
      </c>
      <c r="O18" s="176">
        <v>319282558.70559996</v>
      </c>
      <c r="P18" s="176">
        <v>0</v>
      </c>
      <c r="Q18" s="176">
        <v>31184845.830000002</v>
      </c>
      <c r="R18" s="176">
        <v>0</v>
      </c>
      <c r="S18" s="323">
        <v>1188530401.3868001</v>
      </c>
    </row>
    <row r="19" spans="1:19" s="177" customFormat="1">
      <c r="A19" s="175">
        <v>12</v>
      </c>
      <c r="B19" s="1" t="s">
        <v>110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323">
        <v>0</v>
      </c>
    </row>
    <row r="20" spans="1:19" s="177" customFormat="1">
      <c r="A20" s="175">
        <v>13</v>
      </c>
      <c r="B20" s="1" t="s">
        <v>255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323">
        <v>0</v>
      </c>
    </row>
    <row r="21" spans="1:19" s="177" customFormat="1">
      <c r="A21" s="175">
        <v>14</v>
      </c>
      <c r="B21" s="1" t="s">
        <v>112</v>
      </c>
      <c r="C21" s="176">
        <v>673131749.63999999</v>
      </c>
      <c r="D21" s="176">
        <v>0</v>
      </c>
      <c r="E21" s="176">
        <v>89654423.411800012</v>
      </c>
      <c r="F21" s="176">
        <v>0</v>
      </c>
      <c r="G21" s="176">
        <v>0</v>
      </c>
      <c r="H21" s="176">
        <v>0</v>
      </c>
      <c r="I21" s="176">
        <v>4463785.5</v>
      </c>
      <c r="J21" s="176">
        <v>0</v>
      </c>
      <c r="K21" s="176">
        <v>0</v>
      </c>
      <c r="L21" s="176">
        <v>0</v>
      </c>
      <c r="M21" s="176">
        <v>2383931485.8976154</v>
      </c>
      <c r="N21" s="176">
        <v>24923141.167813502</v>
      </c>
      <c r="O21" s="176">
        <v>0</v>
      </c>
      <c r="P21" s="176">
        <v>0</v>
      </c>
      <c r="Q21" s="176">
        <v>32612266.650000006</v>
      </c>
      <c r="R21" s="176">
        <v>0</v>
      </c>
      <c r="S21" s="323">
        <v>2510548071.1227889</v>
      </c>
    </row>
    <row r="22" spans="1:19" ht="13.5" thickBot="1">
      <c r="A22" s="178"/>
      <c r="B22" s="179" t="s">
        <v>113</v>
      </c>
      <c r="C22" s="180">
        <v>3132966575.3171</v>
      </c>
      <c r="D22" s="180">
        <v>0</v>
      </c>
      <c r="E22" s="180">
        <v>573269430.34360003</v>
      </c>
      <c r="F22" s="180">
        <v>3643808.8807000001</v>
      </c>
      <c r="G22" s="180">
        <v>2953207980.6544986</v>
      </c>
      <c r="H22" s="180">
        <v>17142582.155000001</v>
      </c>
      <c r="I22" s="180">
        <v>168607259.73630002</v>
      </c>
      <c r="J22" s="180">
        <v>69482544.304000005</v>
      </c>
      <c r="K22" s="180">
        <v>3482346870.7036986</v>
      </c>
      <c r="L22" s="180">
        <v>93327134.261199981</v>
      </c>
      <c r="M22" s="180">
        <v>10535254349.553616</v>
      </c>
      <c r="N22" s="180">
        <v>1398167588.1872137</v>
      </c>
      <c r="O22" s="180">
        <v>338420263.05839998</v>
      </c>
      <c r="P22" s="180">
        <v>30164.268400000001</v>
      </c>
      <c r="Q22" s="180">
        <v>63797112.480000004</v>
      </c>
      <c r="R22" s="180">
        <v>0</v>
      </c>
      <c r="S22" s="324">
        <v>16556396110.503038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C7" activePane="bottomRight" state="frozen"/>
      <selection activeCell="B9" sqref="B9"/>
      <selection pane="topRight" activeCell="B9" sqref="B9"/>
      <selection pane="bottomLeft" activeCell="B9" sqref="B9"/>
      <selection pane="bottomRight" activeCell="C7" sqref="C7:V21"/>
    </sheetView>
  </sheetViews>
  <sheetFormatPr defaultColWidth="9.140625" defaultRowHeight="12.75"/>
  <cols>
    <col min="1" max="1" width="10.5703125" style="4" bestFit="1" customWidth="1"/>
    <col min="2" max="2" width="63.7109375" style="4" bestFit="1" customWidth="1"/>
    <col min="3" max="3" width="19" style="4" customWidth="1"/>
    <col min="4" max="4" width="19.5703125" style="4" customWidth="1"/>
    <col min="5" max="5" width="31.140625" style="4" customWidth="1"/>
    <col min="6" max="6" width="29.140625" style="4" customWidth="1"/>
    <col min="7" max="7" width="28.5703125" style="4" customWidth="1"/>
    <col min="8" max="8" width="26.42578125" style="4" customWidth="1"/>
    <col min="9" max="9" width="23.7109375" style="4" customWidth="1"/>
    <col min="10" max="10" width="21.5703125" style="4" customWidth="1"/>
    <col min="11" max="11" width="15.7109375" style="4" customWidth="1"/>
    <col min="12" max="12" width="13.28515625" style="4" customWidth="1"/>
    <col min="13" max="13" width="20.85546875" style="4" customWidth="1"/>
    <col min="14" max="14" width="19.28515625" style="4" customWidth="1"/>
    <col min="15" max="15" width="18.42578125" style="4" customWidth="1"/>
    <col min="16" max="16" width="19" style="4" customWidth="1"/>
    <col min="17" max="17" width="20.28515625" style="4" customWidth="1"/>
    <col min="18" max="18" width="18" style="4" customWidth="1"/>
    <col min="19" max="19" width="36" style="4" customWidth="1"/>
    <col min="20" max="20" width="26.140625" style="4" customWidth="1"/>
    <col min="21" max="21" width="24.85546875" style="4" customWidth="1"/>
    <col min="22" max="22" width="20" style="4" customWidth="1"/>
    <col min="23" max="16384" width="9.140625" style="50"/>
  </cols>
  <sheetData>
    <row r="1" spans="1:22">
      <c r="A1" s="2" t="s">
        <v>35</v>
      </c>
      <c r="B1" s="4" t="str">
        <f>'Info '!C2</f>
        <v>JSC TBC Bank</v>
      </c>
    </row>
    <row r="2" spans="1:22">
      <c r="A2" s="2" t="s">
        <v>36</v>
      </c>
      <c r="B2" s="480">
        <f>'1. key ratios '!B2</f>
        <v>44104</v>
      </c>
    </row>
    <row r="4" spans="1:22" ht="13.5" thickBot="1">
      <c r="A4" s="4" t="s">
        <v>375</v>
      </c>
      <c r="B4" s="181" t="s">
        <v>99</v>
      </c>
      <c r="V4" s="52" t="s">
        <v>78</v>
      </c>
    </row>
    <row r="5" spans="1:22" ht="12.75" customHeight="1">
      <c r="A5" s="182"/>
      <c r="B5" s="183"/>
      <c r="C5" s="559" t="s">
        <v>286</v>
      </c>
      <c r="D5" s="560"/>
      <c r="E5" s="560"/>
      <c r="F5" s="560"/>
      <c r="G5" s="560"/>
      <c r="H5" s="560"/>
      <c r="I5" s="560"/>
      <c r="J5" s="560"/>
      <c r="K5" s="560"/>
      <c r="L5" s="561"/>
      <c r="M5" s="562" t="s">
        <v>287</v>
      </c>
      <c r="N5" s="563"/>
      <c r="O5" s="563"/>
      <c r="P5" s="563"/>
      <c r="Q5" s="563"/>
      <c r="R5" s="563"/>
      <c r="S5" s="564"/>
      <c r="T5" s="567" t="s">
        <v>373</v>
      </c>
      <c r="U5" s="567" t="s">
        <v>374</v>
      </c>
      <c r="V5" s="565" t="s">
        <v>125</v>
      </c>
    </row>
    <row r="6" spans="1:22" s="114" customFormat="1" ht="102">
      <c r="A6" s="111"/>
      <c r="B6" s="184"/>
      <c r="C6" s="185" t="s">
        <v>114</v>
      </c>
      <c r="D6" s="275" t="s">
        <v>115</v>
      </c>
      <c r="E6" s="212" t="s">
        <v>289</v>
      </c>
      <c r="F6" s="212" t="s">
        <v>290</v>
      </c>
      <c r="G6" s="275" t="s">
        <v>293</v>
      </c>
      <c r="H6" s="275" t="s">
        <v>288</v>
      </c>
      <c r="I6" s="275" t="s">
        <v>116</v>
      </c>
      <c r="J6" s="275" t="s">
        <v>117</v>
      </c>
      <c r="K6" s="186" t="s">
        <v>118</v>
      </c>
      <c r="L6" s="187" t="s">
        <v>119</v>
      </c>
      <c r="M6" s="185" t="s">
        <v>291</v>
      </c>
      <c r="N6" s="186" t="s">
        <v>120</v>
      </c>
      <c r="O6" s="186" t="s">
        <v>121</v>
      </c>
      <c r="P6" s="186" t="s">
        <v>122</v>
      </c>
      <c r="Q6" s="186" t="s">
        <v>123</v>
      </c>
      <c r="R6" s="186" t="s">
        <v>124</v>
      </c>
      <c r="S6" s="301" t="s">
        <v>292</v>
      </c>
      <c r="T6" s="568"/>
      <c r="U6" s="568"/>
      <c r="V6" s="566"/>
    </row>
    <row r="7" spans="1:22" s="177" customFormat="1">
      <c r="A7" s="188">
        <v>1</v>
      </c>
      <c r="B7" s="1" t="s">
        <v>100</v>
      </c>
      <c r="C7" s="189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90">
        <v>0</v>
      </c>
      <c r="M7" s="189">
        <v>0</v>
      </c>
      <c r="N7" s="176">
        <v>0</v>
      </c>
      <c r="O7" s="176">
        <v>0</v>
      </c>
      <c r="P7" s="176">
        <v>0</v>
      </c>
      <c r="Q7" s="176">
        <v>0</v>
      </c>
      <c r="R7" s="176">
        <v>0</v>
      </c>
      <c r="S7" s="190">
        <v>0</v>
      </c>
      <c r="T7" s="310">
        <v>0</v>
      </c>
      <c r="U7" s="310">
        <v>0</v>
      </c>
      <c r="V7" s="191">
        <v>0</v>
      </c>
    </row>
    <row r="8" spans="1:22" s="177" customFormat="1">
      <c r="A8" s="188">
        <v>2</v>
      </c>
      <c r="B8" s="1" t="s">
        <v>101</v>
      </c>
      <c r="C8" s="189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90">
        <v>0</v>
      </c>
      <c r="M8" s="189">
        <v>0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190">
        <v>0</v>
      </c>
      <c r="T8" s="310">
        <v>0</v>
      </c>
      <c r="U8" s="310">
        <v>0</v>
      </c>
      <c r="V8" s="191">
        <v>0</v>
      </c>
    </row>
    <row r="9" spans="1:22" s="177" customFormat="1">
      <c r="A9" s="188">
        <v>3</v>
      </c>
      <c r="B9" s="1" t="s">
        <v>279</v>
      </c>
      <c r="C9" s="189">
        <v>0</v>
      </c>
      <c r="D9" s="176">
        <v>6250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90">
        <v>0</v>
      </c>
      <c r="M9" s="189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190">
        <v>0</v>
      </c>
      <c r="T9" s="310">
        <v>0</v>
      </c>
      <c r="U9" s="310">
        <v>6250</v>
      </c>
      <c r="V9" s="191">
        <v>6250</v>
      </c>
    </row>
    <row r="10" spans="1:22" s="177" customFormat="1">
      <c r="A10" s="188">
        <v>4</v>
      </c>
      <c r="B10" s="1" t="s">
        <v>102</v>
      </c>
      <c r="C10" s="189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90">
        <v>0</v>
      </c>
      <c r="M10" s="189">
        <v>0</v>
      </c>
      <c r="N10" s="176">
        <v>0</v>
      </c>
      <c r="O10" s="176">
        <v>0</v>
      </c>
      <c r="P10" s="176">
        <v>0</v>
      </c>
      <c r="Q10" s="176">
        <v>0</v>
      </c>
      <c r="R10" s="176">
        <v>0</v>
      </c>
      <c r="S10" s="190">
        <v>0</v>
      </c>
      <c r="T10" s="310">
        <v>0</v>
      </c>
      <c r="U10" s="310">
        <v>0</v>
      </c>
      <c r="V10" s="191">
        <v>0</v>
      </c>
    </row>
    <row r="11" spans="1:22" s="177" customFormat="1">
      <c r="A11" s="188">
        <v>5</v>
      </c>
      <c r="B11" s="1" t="s">
        <v>103</v>
      </c>
      <c r="C11" s="189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90">
        <v>0</v>
      </c>
      <c r="M11" s="189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90">
        <v>0</v>
      </c>
      <c r="T11" s="310">
        <v>0</v>
      </c>
      <c r="U11" s="310">
        <v>0</v>
      </c>
      <c r="V11" s="191">
        <v>0</v>
      </c>
    </row>
    <row r="12" spans="1:22" s="177" customFormat="1">
      <c r="A12" s="188">
        <v>6</v>
      </c>
      <c r="B12" s="1" t="s">
        <v>104</v>
      </c>
      <c r="C12" s="189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90">
        <v>0</v>
      </c>
      <c r="M12" s="189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90">
        <v>0</v>
      </c>
      <c r="T12" s="310">
        <v>0</v>
      </c>
      <c r="U12" s="310">
        <v>0</v>
      </c>
      <c r="V12" s="191">
        <v>0</v>
      </c>
    </row>
    <row r="13" spans="1:22" s="177" customFormat="1">
      <c r="A13" s="188">
        <v>7</v>
      </c>
      <c r="B13" s="1" t="s">
        <v>105</v>
      </c>
      <c r="C13" s="189">
        <v>0</v>
      </c>
      <c r="D13" s="176">
        <v>234327822.67500004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90">
        <v>0</v>
      </c>
      <c r="M13" s="189">
        <v>5694294.6299999999</v>
      </c>
      <c r="N13" s="176">
        <v>0</v>
      </c>
      <c r="O13" s="176">
        <v>30673637.5462</v>
      </c>
      <c r="P13" s="176">
        <v>0</v>
      </c>
      <c r="Q13" s="176">
        <v>0</v>
      </c>
      <c r="R13" s="176">
        <v>191187811.53510001</v>
      </c>
      <c r="S13" s="190">
        <v>0</v>
      </c>
      <c r="T13" s="310">
        <v>228411715.28500003</v>
      </c>
      <c r="U13" s="310">
        <v>233471851.1013</v>
      </c>
      <c r="V13" s="191">
        <v>461883566.38630009</v>
      </c>
    </row>
    <row r="14" spans="1:22" s="177" customFormat="1">
      <c r="A14" s="188">
        <v>8</v>
      </c>
      <c r="B14" s="1" t="s">
        <v>106</v>
      </c>
      <c r="C14" s="189">
        <v>0</v>
      </c>
      <c r="D14" s="176">
        <v>38712221.809500001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90">
        <v>0</v>
      </c>
      <c r="M14" s="189">
        <v>0</v>
      </c>
      <c r="N14" s="176">
        <v>0</v>
      </c>
      <c r="O14" s="176">
        <v>658725.84349999996</v>
      </c>
      <c r="P14" s="176">
        <v>0</v>
      </c>
      <c r="Q14" s="176">
        <v>0</v>
      </c>
      <c r="R14" s="176">
        <v>123292.5</v>
      </c>
      <c r="S14" s="190">
        <v>0</v>
      </c>
      <c r="T14" s="310">
        <v>34013916.083900005</v>
      </c>
      <c r="U14" s="310">
        <v>5611470.6351000005</v>
      </c>
      <c r="V14" s="191">
        <v>39494240.153000005</v>
      </c>
    </row>
    <row r="15" spans="1:22" s="177" customFormat="1" ht="25.5">
      <c r="A15" s="188">
        <v>9</v>
      </c>
      <c r="B15" s="1" t="s">
        <v>107</v>
      </c>
      <c r="C15" s="189">
        <v>0</v>
      </c>
      <c r="D15" s="176">
        <v>2717699.4380000001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90">
        <v>0</v>
      </c>
      <c r="M15" s="189">
        <v>131146.56599999999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90">
        <v>0</v>
      </c>
      <c r="T15" s="310">
        <v>2033195.8916</v>
      </c>
      <c r="U15" s="310">
        <v>722922.61120000016</v>
      </c>
      <c r="V15" s="191">
        <v>2848846.0040000002</v>
      </c>
    </row>
    <row r="16" spans="1:22" s="177" customFormat="1">
      <c r="A16" s="188">
        <v>10</v>
      </c>
      <c r="B16" s="1" t="s">
        <v>108</v>
      </c>
      <c r="C16" s="189">
        <v>0</v>
      </c>
      <c r="D16" s="176">
        <v>281438.56019999995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90">
        <v>0</v>
      </c>
      <c r="M16" s="189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90">
        <v>0</v>
      </c>
      <c r="T16" s="310">
        <v>281438.26019999996</v>
      </c>
      <c r="U16" s="310">
        <v>0.3</v>
      </c>
      <c r="V16" s="191">
        <v>281438.56019999995</v>
      </c>
    </row>
    <row r="17" spans="1:22" s="177" customFormat="1">
      <c r="A17" s="188">
        <v>11</v>
      </c>
      <c r="B17" s="1" t="s">
        <v>109</v>
      </c>
      <c r="C17" s="189">
        <v>0</v>
      </c>
      <c r="D17" s="176">
        <v>18088240.793200001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90">
        <v>0</v>
      </c>
      <c r="M17" s="189">
        <v>38419.0648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90">
        <v>0</v>
      </c>
      <c r="T17" s="310">
        <v>18088240.793200001</v>
      </c>
      <c r="U17" s="310">
        <v>0</v>
      </c>
      <c r="V17" s="191">
        <v>18126659.858000003</v>
      </c>
    </row>
    <row r="18" spans="1:22" s="177" customFormat="1">
      <c r="A18" s="188">
        <v>12</v>
      </c>
      <c r="B18" s="1" t="s">
        <v>110</v>
      </c>
      <c r="C18" s="189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90">
        <v>0</v>
      </c>
      <c r="M18" s="189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90">
        <v>0</v>
      </c>
      <c r="T18" s="310">
        <v>0</v>
      </c>
      <c r="U18" s="310">
        <v>0</v>
      </c>
      <c r="V18" s="191">
        <v>0</v>
      </c>
    </row>
    <row r="19" spans="1:22" s="177" customFormat="1">
      <c r="A19" s="188">
        <v>13</v>
      </c>
      <c r="B19" s="1" t="s">
        <v>111</v>
      </c>
      <c r="C19" s="189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90">
        <v>0</v>
      </c>
      <c r="M19" s="189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90">
        <v>0</v>
      </c>
      <c r="T19" s="310">
        <v>0</v>
      </c>
      <c r="U19" s="310">
        <v>0</v>
      </c>
      <c r="V19" s="191">
        <v>0</v>
      </c>
    </row>
    <row r="20" spans="1:22" s="177" customFormat="1">
      <c r="A20" s="188">
        <v>14</v>
      </c>
      <c r="B20" s="1" t="s">
        <v>112</v>
      </c>
      <c r="C20" s="189">
        <v>0</v>
      </c>
      <c r="D20" s="176">
        <v>104256370.3901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90">
        <v>0</v>
      </c>
      <c r="M20" s="189">
        <v>7781502.4137000004</v>
      </c>
      <c r="N20" s="176">
        <v>0</v>
      </c>
      <c r="O20" s="176">
        <v>10362305.527799999</v>
      </c>
      <c r="P20" s="176">
        <v>0</v>
      </c>
      <c r="Q20" s="176">
        <v>0</v>
      </c>
      <c r="R20" s="176">
        <v>768300</v>
      </c>
      <c r="S20" s="190">
        <v>0</v>
      </c>
      <c r="T20" s="310">
        <v>118505322.83379999</v>
      </c>
      <c r="U20" s="310">
        <v>4663155.4978</v>
      </c>
      <c r="V20" s="191">
        <v>123168478.3316</v>
      </c>
    </row>
    <row r="21" spans="1:22" ht="13.5" thickBot="1">
      <c r="A21" s="178"/>
      <c r="B21" s="192" t="s">
        <v>113</v>
      </c>
      <c r="C21" s="193">
        <v>0</v>
      </c>
      <c r="D21" s="180">
        <v>398390043.66600007</v>
      </c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94">
        <v>0</v>
      </c>
      <c r="M21" s="193">
        <v>13645362.6745</v>
      </c>
      <c r="N21" s="180">
        <v>0</v>
      </c>
      <c r="O21" s="180">
        <v>41694668.917499997</v>
      </c>
      <c r="P21" s="180">
        <v>0</v>
      </c>
      <c r="Q21" s="180">
        <v>0</v>
      </c>
      <c r="R21" s="180">
        <v>192079404.03510001</v>
      </c>
      <c r="S21" s="194">
        <v>0</v>
      </c>
      <c r="T21" s="194">
        <v>401333829.14770007</v>
      </c>
      <c r="U21" s="194">
        <v>244475650.14540002</v>
      </c>
      <c r="V21" s="195">
        <v>645809479.2931</v>
      </c>
    </row>
    <row r="24" spans="1:22">
      <c r="A24" s="7"/>
      <c r="B24" s="7"/>
      <c r="C24" s="84"/>
      <c r="D24" s="84"/>
      <c r="E24" s="84"/>
    </row>
    <row r="25" spans="1:22">
      <c r="A25" s="196"/>
      <c r="B25" s="196"/>
      <c r="C25" s="7"/>
      <c r="D25" s="84"/>
      <c r="E25" s="84"/>
    </row>
    <row r="26" spans="1:22">
      <c r="A26" s="196"/>
      <c r="B26" s="85"/>
      <c r="C26" s="7"/>
      <c r="D26" s="84"/>
      <c r="E26" s="84"/>
    </row>
    <row r="27" spans="1:22">
      <c r="A27" s="196"/>
      <c r="B27" s="196"/>
      <c r="C27" s="7"/>
      <c r="D27" s="84"/>
      <c r="E27" s="84"/>
    </row>
    <row r="28" spans="1:22">
      <c r="A28" s="196"/>
      <c r="B28" s="85"/>
      <c r="C28" s="7"/>
      <c r="D28" s="84"/>
      <c r="E28" s="84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C8" sqref="C8:H22"/>
    </sheetView>
  </sheetViews>
  <sheetFormatPr defaultColWidth="9.140625" defaultRowHeight="12.75"/>
  <cols>
    <col min="1" max="1" width="10.5703125" style="4" bestFit="1" customWidth="1"/>
    <col min="2" max="2" width="101.85546875" style="4" customWidth="1"/>
    <col min="3" max="3" width="13.7109375" style="311" customWidth="1"/>
    <col min="4" max="4" width="14.85546875" style="311" bestFit="1" customWidth="1"/>
    <col min="5" max="5" width="17.7109375" style="311" customWidth="1"/>
    <col min="6" max="6" width="15.85546875" style="311" customWidth="1"/>
    <col min="7" max="7" width="17.42578125" style="311" customWidth="1"/>
    <col min="8" max="8" width="15.28515625" style="311" customWidth="1"/>
    <col min="9" max="16384" width="9.140625" style="50"/>
  </cols>
  <sheetData>
    <row r="1" spans="1:9">
      <c r="A1" s="2" t="s">
        <v>35</v>
      </c>
      <c r="B1" s="4" t="str">
        <f>'Info '!C2</f>
        <v>JSC TBC Bank</v>
      </c>
    </row>
    <row r="2" spans="1:9">
      <c r="A2" s="2" t="s">
        <v>36</v>
      </c>
      <c r="B2" s="480">
        <f>'1. key ratios '!B2</f>
        <v>44104</v>
      </c>
    </row>
    <row r="4" spans="1:9" ht="13.5" thickBot="1">
      <c r="A4" s="2" t="s">
        <v>261</v>
      </c>
      <c r="B4" s="181" t="s">
        <v>385</v>
      </c>
    </row>
    <row r="5" spans="1:9">
      <c r="A5" s="182"/>
      <c r="B5" s="197"/>
      <c r="C5" s="312" t="s">
        <v>0</v>
      </c>
      <c r="D5" s="312" t="s">
        <v>1</v>
      </c>
      <c r="E5" s="312" t="s">
        <v>2</v>
      </c>
      <c r="F5" s="312" t="s">
        <v>3</v>
      </c>
      <c r="G5" s="313" t="s">
        <v>4</v>
      </c>
      <c r="H5" s="314" t="s">
        <v>10</v>
      </c>
      <c r="I5" s="198"/>
    </row>
    <row r="6" spans="1:9" s="198" customFormat="1" ht="12.75" customHeight="1">
      <c r="A6" s="199"/>
      <c r="B6" s="571" t="s">
        <v>260</v>
      </c>
      <c r="C6" s="573" t="s">
        <v>377</v>
      </c>
      <c r="D6" s="575" t="s">
        <v>376</v>
      </c>
      <c r="E6" s="576"/>
      <c r="F6" s="573" t="s">
        <v>381</v>
      </c>
      <c r="G6" s="573" t="s">
        <v>382</v>
      </c>
      <c r="H6" s="569" t="s">
        <v>380</v>
      </c>
    </row>
    <row r="7" spans="1:9" ht="38.25">
      <c r="A7" s="201"/>
      <c r="B7" s="572"/>
      <c r="C7" s="574"/>
      <c r="D7" s="315" t="s">
        <v>379</v>
      </c>
      <c r="E7" s="315" t="s">
        <v>378</v>
      </c>
      <c r="F7" s="574"/>
      <c r="G7" s="574"/>
      <c r="H7" s="570"/>
      <c r="I7" s="198"/>
    </row>
    <row r="8" spans="1:9">
      <c r="A8" s="199">
        <v>1</v>
      </c>
      <c r="B8" s="1" t="s">
        <v>100</v>
      </c>
      <c r="C8" s="316">
        <v>4166506773.1956997</v>
      </c>
      <c r="D8" s="317">
        <v>0</v>
      </c>
      <c r="E8" s="316">
        <v>0</v>
      </c>
      <c r="F8" s="316">
        <v>2032974139.2456999</v>
      </c>
      <c r="G8" s="318">
        <v>2032974139.2456999</v>
      </c>
      <c r="H8" s="320">
        <v>0.48793251755268696</v>
      </c>
    </row>
    <row r="9" spans="1:9" ht="15" customHeight="1">
      <c r="A9" s="199">
        <v>2</v>
      </c>
      <c r="B9" s="1" t="s">
        <v>101</v>
      </c>
      <c r="C9" s="316">
        <v>0</v>
      </c>
      <c r="D9" s="317">
        <v>0</v>
      </c>
      <c r="E9" s="316">
        <v>0</v>
      </c>
      <c r="F9" s="316">
        <v>0</v>
      </c>
      <c r="G9" s="318">
        <v>0</v>
      </c>
      <c r="H9" s="320" t="s">
        <v>523</v>
      </c>
    </row>
    <row r="10" spans="1:9">
      <c r="A10" s="199">
        <v>3</v>
      </c>
      <c r="B10" s="1" t="s">
        <v>279</v>
      </c>
      <c r="C10" s="316">
        <v>103953979.1213</v>
      </c>
      <c r="D10" s="317">
        <v>12500</v>
      </c>
      <c r="E10" s="316">
        <v>6250</v>
      </c>
      <c r="F10" s="316">
        <v>6250</v>
      </c>
      <c r="G10" s="318">
        <v>0</v>
      </c>
      <c r="H10" s="320">
        <v>0</v>
      </c>
    </row>
    <row r="11" spans="1:9">
      <c r="A11" s="199">
        <v>4</v>
      </c>
      <c r="B11" s="1" t="s">
        <v>102</v>
      </c>
      <c r="C11" s="316">
        <v>344378574.64449996</v>
      </c>
      <c r="D11" s="317">
        <v>0</v>
      </c>
      <c r="E11" s="316">
        <v>0</v>
      </c>
      <c r="F11" s="316">
        <v>60139311.099349998</v>
      </c>
      <c r="G11" s="318">
        <v>60139311.099349998</v>
      </c>
      <c r="H11" s="320">
        <v>0.17463139558386134</v>
      </c>
    </row>
    <row r="12" spans="1:9">
      <c r="A12" s="199">
        <v>5</v>
      </c>
      <c r="B12" s="1" t="s">
        <v>103</v>
      </c>
      <c r="C12" s="316">
        <v>0</v>
      </c>
      <c r="D12" s="317">
        <v>0</v>
      </c>
      <c r="E12" s="316">
        <v>0</v>
      </c>
      <c r="F12" s="316">
        <v>0</v>
      </c>
      <c r="G12" s="318">
        <v>0</v>
      </c>
      <c r="H12" s="320" t="s">
        <v>523</v>
      </c>
    </row>
    <row r="13" spans="1:9">
      <c r="A13" s="199">
        <v>6</v>
      </c>
      <c r="B13" s="1" t="s">
        <v>104</v>
      </c>
      <c r="C13" s="316">
        <v>510402583.80779999</v>
      </c>
      <c r="D13" s="317">
        <v>168775916.8477</v>
      </c>
      <c r="E13" s="316">
        <v>94985920.42400001</v>
      </c>
      <c r="F13" s="316">
        <v>174614265.29664999</v>
      </c>
      <c r="G13" s="318">
        <v>174614265.29664999</v>
      </c>
      <c r="H13" s="320">
        <v>0.28843340115654253</v>
      </c>
    </row>
    <row r="14" spans="1:9">
      <c r="A14" s="199">
        <v>7</v>
      </c>
      <c r="B14" s="1" t="s">
        <v>105</v>
      </c>
      <c r="C14" s="316">
        <v>5387980248.7152014</v>
      </c>
      <c r="D14" s="317">
        <v>2968520661.9789</v>
      </c>
      <c r="E14" s="316">
        <v>1350318543.3884001</v>
      </c>
      <c r="F14" s="316">
        <v>6738298792.1036015</v>
      </c>
      <c r="G14" s="318">
        <v>6276415225.7173014</v>
      </c>
      <c r="H14" s="320">
        <v>0.9314539796116541</v>
      </c>
    </row>
    <row r="15" spans="1:9">
      <c r="A15" s="199">
        <v>8</v>
      </c>
      <c r="B15" s="1" t="s">
        <v>106</v>
      </c>
      <c r="C15" s="316">
        <v>3482346870.7036986</v>
      </c>
      <c r="D15" s="317">
        <v>303620434.64070302</v>
      </c>
      <c r="E15" s="316">
        <v>93327134.261199981</v>
      </c>
      <c r="F15" s="316">
        <v>2681755503.7236738</v>
      </c>
      <c r="G15" s="318">
        <v>2642130117.004674</v>
      </c>
      <c r="H15" s="320">
        <v>0.73891806505179747</v>
      </c>
    </row>
    <row r="16" spans="1:9">
      <c r="A16" s="199">
        <v>9</v>
      </c>
      <c r="B16" s="1" t="s">
        <v>107</v>
      </c>
      <c r="C16" s="316">
        <v>2953207980.6544986</v>
      </c>
      <c r="D16" s="317">
        <v>29154241.135600001</v>
      </c>
      <c r="E16" s="316">
        <v>17142582.155000001</v>
      </c>
      <c r="F16" s="316">
        <v>1039622696.9833245</v>
      </c>
      <c r="G16" s="318">
        <v>1036866578.4805244</v>
      </c>
      <c r="H16" s="320">
        <v>0.34907212349366828</v>
      </c>
    </row>
    <row r="17" spans="1:8">
      <c r="A17" s="199">
        <v>10</v>
      </c>
      <c r="B17" s="1" t="s">
        <v>108</v>
      </c>
      <c r="C17" s="316">
        <v>133187266.61609998</v>
      </c>
      <c r="D17" s="317">
        <v>2822380.0271999994</v>
      </c>
      <c r="E17" s="316">
        <v>1090250.6601</v>
      </c>
      <c r="F17" s="316">
        <v>129906679.54114999</v>
      </c>
      <c r="G17" s="318">
        <v>129625240.98095</v>
      </c>
      <c r="H17" s="320">
        <v>0.96535327440050467</v>
      </c>
    </row>
    <row r="18" spans="1:8">
      <c r="A18" s="199">
        <v>11</v>
      </c>
      <c r="B18" s="1" t="s">
        <v>109</v>
      </c>
      <c r="C18" s="316">
        <v>982111853.28899992</v>
      </c>
      <c r="D18" s="317">
        <v>837191.26410000108</v>
      </c>
      <c r="E18" s="316">
        <v>0</v>
      </c>
      <c r="F18" s="316">
        <v>1188530401.3868001</v>
      </c>
      <c r="G18" s="318">
        <v>1170442160.5936</v>
      </c>
      <c r="H18" s="320">
        <v>1.1917605481228026</v>
      </c>
    </row>
    <row r="19" spans="1:8">
      <c r="A19" s="199">
        <v>12</v>
      </c>
      <c r="B19" s="1" t="s">
        <v>110</v>
      </c>
      <c r="C19" s="316">
        <v>0</v>
      </c>
      <c r="D19" s="317">
        <v>0</v>
      </c>
      <c r="E19" s="316">
        <v>0</v>
      </c>
      <c r="F19" s="316">
        <v>0</v>
      </c>
      <c r="G19" s="318">
        <v>0</v>
      </c>
      <c r="H19" s="320" t="s">
        <v>523</v>
      </c>
    </row>
    <row r="20" spans="1:8">
      <c r="A20" s="199">
        <v>13</v>
      </c>
      <c r="B20" s="1" t="s">
        <v>255</v>
      </c>
      <c r="C20" s="316">
        <v>0</v>
      </c>
      <c r="D20" s="317">
        <v>0</v>
      </c>
      <c r="E20" s="316">
        <v>0</v>
      </c>
      <c r="F20" s="316">
        <v>0</v>
      </c>
      <c r="G20" s="318">
        <v>0</v>
      </c>
      <c r="H20" s="320" t="s">
        <v>523</v>
      </c>
    </row>
    <row r="21" spans="1:8">
      <c r="A21" s="199">
        <v>14</v>
      </c>
      <c r="B21" s="1" t="s">
        <v>112</v>
      </c>
      <c r="C21" s="316">
        <v>3183793711.0994153</v>
      </c>
      <c r="D21" s="317">
        <v>127320487.82416198</v>
      </c>
      <c r="E21" s="316">
        <v>24923141.167813502</v>
      </c>
      <c r="F21" s="316">
        <v>2510548071.1227884</v>
      </c>
      <c r="G21" s="318">
        <v>2387379592.7911887</v>
      </c>
      <c r="H21" s="320">
        <v>0.74402937457828477</v>
      </c>
    </row>
    <row r="22" spans="1:8" ht="13.5" thickBot="1">
      <c r="A22" s="202"/>
      <c r="B22" s="203" t="s">
        <v>113</v>
      </c>
      <c r="C22" s="319">
        <v>21247869841.847214</v>
      </c>
      <c r="D22" s="319">
        <v>3601063813.7183657</v>
      </c>
      <c r="E22" s="319">
        <v>1581793822.0565135</v>
      </c>
      <c r="F22" s="319">
        <v>16556396110.503036</v>
      </c>
      <c r="G22" s="319">
        <v>15910586631.209936</v>
      </c>
      <c r="H22" s="321">
        <v>0.6969260198242152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F23" sqref="F23:K25"/>
    </sheetView>
  </sheetViews>
  <sheetFormatPr defaultColWidth="9.140625" defaultRowHeight="12.75"/>
  <cols>
    <col min="1" max="1" width="10.5703125" style="311" bestFit="1" customWidth="1"/>
    <col min="2" max="2" width="104.140625" style="311" customWidth="1"/>
    <col min="3" max="3" width="13.5703125" style="311" bestFit="1" customWidth="1"/>
    <col min="4" max="5" width="14.5703125" style="311" bestFit="1" customWidth="1"/>
    <col min="6" max="11" width="13.5703125" style="311" bestFit="1" customWidth="1"/>
    <col min="12" max="16384" width="9.140625" style="311"/>
  </cols>
  <sheetData>
    <row r="1" spans="1:11">
      <c r="A1" s="311" t="s">
        <v>35</v>
      </c>
      <c r="B1" s="311" t="str">
        <f>'Info '!C2</f>
        <v>JSC TBC Bank</v>
      </c>
    </row>
    <row r="2" spans="1:11">
      <c r="A2" s="311" t="s">
        <v>36</v>
      </c>
      <c r="B2" s="485">
        <f>'1. key ratios '!B2</f>
        <v>44104</v>
      </c>
      <c r="C2" s="337"/>
      <c r="D2" s="337"/>
    </row>
    <row r="3" spans="1:11">
      <c r="B3" s="337"/>
      <c r="C3" s="337"/>
      <c r="D3" s="337"/>
    </row>
    <row r="4" spans="1:11" ht="13.5" thickBot="1">
      <c r="A4" s="311" t="s">
        <v>257</v>
      </c>
      <c r="B4" s="364" t="s">
        <v>386</v>
      </c>
      <c r="C4" s="337"/>
      <c r="D4" s="337"/>
    </row>
    <row r="5" spans="1:11" ht="30" customHeight="1">
      <c r="A5" s="577"/>
      <c r="B5" s="578"/>
      <c r="C5" s="579" t="s">
        <v>436</v>
      </c>
      <c r="D5" s="579"/>
      <c r="E5" s="579"/>
      <c r="F5" s="579" t="s">
        <v>437</v>
      </c>
      <c r="G5" s="579"/>
      <c r="H5" s="579"/>
      <c r="I5" s="579" t="s">
        <v>438</v>
      </c>
      <c r="J5" s="579"/>
      <c r="K5" s="580"/>
    </row>
    <row r="6" spans="1:11">
      <c r="A6" s="338"/>
      <c r="B6" s="339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7" t="s">
        <v>76</v>
      </c>
      <c r="I6" s="57" t="s">
        <v>74</v>
      </c>
      <c r="J6" s="57" t="s">
        <v>75</v>
      </c>
      <c r="K6" s="57" t="s">
        <v>76</v>
      </c>
    </row>
    <row r="7" spans="1:11">
      <c r="A7" s="340" t="s">
        <v>389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</row>
    <row r="8" spans="1:11">
      <c r="A8" s="343">
        <v>1</v>
      </c>
      <c r="B8" s="344" t="s">
        <v>387</v>
      </c>
      <c r="C8" s="345"/>
      <c r="D8" s="345"/>
      <c r="E8" s="345"/>
      <c r="F8" s="486">
        <v>1451055527.2397711</v>
      </c>
      <c r="G8" s="486">
        <v>2554946243.0034504</v>
      </c>
      <c r="H8" s="486">
        <v>4006001770.2432213</v>
      </c>
      <c r="I8" s="486">
        <v>1440698450.7761233</v>
      </c>
      <c r="J8" s="486">
        <v>2253282459.0157704</v>
      </c>
      <c r="K8" s="487">
        <v>3693980909.791894</v>
      </c>
    </row>
    <row r="9" spans="1:11">
      <c r="A9" s="340" t="s">
        <v>390</v>
      </c>
      <c r="B9" s="341"/>
      <c r="C9" s="341"/>
      <c r="D9" s="341"/>
      <c r="E9" s="341"/>
      <c r="F9" s="341"/>
      <c r="G9" s="341"/>
      <c r="H9" s="341"/>
      <c r="I9" s="341"/>
      <c r="J9" s="341"/>
      <c r="K9" s="342"/>
    </row>
    <row r="10" spans="1:11">
      <c r="A10" s="346">
        <v>2</v>
      </c>
      <c r="B10" s="347" t="s">
        <v>398</v>
      </c>
      <c r="C10" s="488">
        <v>1178440546.2448337</v>
      </c>
      <c r="D10" s="489">
        <v>4810686167.8026419</v>
      </c>
      <c r="E10" s="489">
        <v>5989126714.0474758</v>
      </c>
      <c r="F10" s="489">
        <v>202956396.10960257</v>
      </c>
      <c r="G10" s="489">
        <v>788722767.57806063</v>
      </c>
      <c r="H10" s="489">
        <v>991679163.6876632</v>
      </c>
      <c r="I10" s="489">
        <v>891485418.99394023</v>
      </c>
      <c r="J10" s="489">
        <v>946096570.26653862</v>
      </c>
      <c r="K10" s="490">
        <v>1837581989.260479</v>
      </c>
    </row>
    <row r="11" spans="1:11">
      <c r="A11" s="346">
        <v>3</v>
      </c>
      <c r="B11" s="347" t="s">
        <v>392</v>
      </c>
      <c r="C11" s="488">
        <v>3228824429.8878574</v>
      </c>
      <c r="D11" s="489">
        <v>5934677247.2709703</v>
      </c>
      <c r="E11" s="489">
        <v>9163501677.1588287</v>
      </c>
      <c r="F11" s="489">
        <v>942612228.97410429</v>
      </c>
      <c r="G11" s="489">
        <v>965993605.62036753</v>
      </c>
      <c r="H11" s="489">
        <v>1908605834.5944719</v>
      </c>
      <c r="I11" s="489">
        <v>27112714.816621542</v>
      </c>
      <c r="J11" s="489">
        <v>96255849.424680233</v>
      </c>
      <c r="K11" s="490">
        <v>123368564.24130177</v>
      </c>
    </row>
    <row r="12" spans="1:11">
      <c r="A12" s="346">
        <v>4</v>
      </c>
      <c r="B12" s="347" t="s">
        <v>393</v>
      </c>
      <c r="C12" s="488">
        <v>1734839161.5193546</v>
      </c>
      <c r="D12" s="489">
        <v>0</v>
      </c>
      <c r="E12" s="489">
        <v>1734839161.5193546</v>
      </c>
      <c r="F12" s="489">
        <v>0</v>
      </c>
      <c r="G12" s="489">
        <v>0</v>
      </c>
      <c r="H12" s="489">
        <v>0</v>
      </c>
      <c r="I12" s="489">
        <v>0</v>
      </c>
      <c r="J12" s="489">
        <v>0</v>
      </c>
      <c r="K12" s="490">
        <v>0</v>
      </c>
    </row>
    <row r="13" spans="1:11">
      <c r="A13" s="346">
        <v>5</v>
      </c>
      <c r="B13" s="347" t="s">
        <v>401</v>
      </c>
      <c r="C13" s="488">
        <v>1141468129.0246258</v>
      </c>
      <c r="D13" s="489">
        <v>5403913929.2040653</v>
      </c>
      <c r="E13" s="489">
        <v>6545382058.2286911</v>
      </c>
      <c r="F13" s="489">
        <v>176972804.75491288</v>
      </c>
      <c r="G13" s="489">
        <v>2342917965.2545547</v>
      </c>
      <c r="H13" s="489">
        <v>2519890770.0094676</v>
      </c>
      <c r="I13" s="489">
        <v>74968239.649942935</v>
      </c>
      <c r="J13" s="489">
        <v>154006996.87520409</v>
      </c>
      <c r="K13" s="490">
        <v>228975236.52514702</v>
      </c>
    </row>
    <row r="14" spans="1:11">
      <c r="A14" s="346">
        <v>6</v>
      </c>
      <c r="B14" s="347" t="s">
        <v>431</v>
      </c>
      <c r="C14" s="488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  <c r="K14" s="490">
        <v>0</v>
      </c>
    </row>
    <row r="15" spans="1:11">
      <c r="A15" s="346">
        <v>7</v>
      </c>
      <c r="B15" s="347" t="s">
        <v>432</v>
      </c>
      <c r="C15" s="488">
        <v>44141604.638387091</v>
      </c>
      <c r="D15" s="489">
        <v>64881517.522155903</v>
      </c>
      <c r="E15" s="489">
        <v>109023122.16054299</v>
      </c>
      <c r="F15" s="489">
        <v>44141604.638387077</v>
      </c>
      <c r="G15" s="489">
        <v>64881517.522156477</v>
      </c>
      <c r="H15" s="489">
        <v>109023122.16054356</v>
      </c>
      <c r="I15" s="489">
        <v>47213384.790983632</v>
      </c>
      <c r="J15" s="489">
        <v>67434163.592339694</v>
      </c>
      <c r="K15" s="490">
        <v>114647548.38332333</v>
      </c>
    </row>
    <row r="16" spans="1:11">
      <c r="A16" s="346">
        <v>8</v>
      </c>
      <c r="B16" s="348" t="s">
        <v>394</v>
      </c>
      <c r="C16" s="488">
        <v>7327713871.3150587</v>
      </c>
      <c r="D16" s="489">
        <v>16214158861.799833</v>
      </c>
      <c r="E16" s="489">
        <v>23541872733.114891</v>
      </c>
      <c r="F16" s="489">
        <v>1366683034.4770067</v>
      </c>
      <c r="G16" s="489">
        <v>4162515855.9751396</v>
      </c>
      <c r="H16" s="489">
        <v>5529198890.4521465</v>
      </c>
      <c r="I16" s="489">
        <v>1040779758.2514884</v>
      </c>
      <c r="J16" s="489">
        <v>1263793580.1587627</v>
      </c>
      <c r="K16" s="490">
        <v>2304573338.4102511</v>
      </c>
    </row>
    <row r="17" spans="1:11">
      <c r="A17" s="340" t="s">
        <v>391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>
      <c r="A18" s="346">
        <v>9</v>
      </c>
      <c r="B18" s="347" t="s">
        <v>397</v>
      </c>
      <c r="C18" s="488">
        <v>0</v>
      </c>
      <c r="D18" s="489">
        <v>0</v>
      </c>
      <c r="E18" s="489">
        <v>0</v>
      </c>
      <c r="F18" s="489">
        <v>0</v>
      </c>
      <c r="G18" s="489">
        <v>0</v>
      </c>
      <c r="H18" s="489">
        <v>0</v>
      </c>
      <c r="I18" s="489">
        <v>0</v>
      </c>
      <c r="J18" s="489">
        <v>0</v>
      </c>
      <c r="K18" s="490">
        <v>0</v>
      </c>
    </row>
    <row r="19" spans="1:11">
      <c r="A19" s="346">
        <v>10</v>
      </c>
      <c r="B19" s="347" t="s">
        <v>433</v>
      </c>
      <c r="C19" s="488">
        <v>4616455816.3755007</v>
      </c>
      <c r="D19" s="489">
        <v>7643639666.7538214</v>
      </c>
      <c r="E19" s="489">
        <v>12260095483.129322</v>
      </c>
      <c r="F19" s="489">
        <v>164106334.72853196</v>
      </c>
      <c r="G19" s="489">
        <v>143834476.32392308</v>
      </c>
      <c r="H19" s="489">
        <v>307940811.05245507</v>
      </c>
      <c r="I19" s="489">
        <v>167173069.14338002</v>
      </c>
      <c r="J19" s="489">
        <v>441367564.36443478</v>
      </c>
      <c r="K19" s="490">
        <v>608540633.50781476</v>
      </c>
    </row>
    <row r="20" spans="1:11">
      <c r="A20" s="346">
        <v>11</v>
      </c>
      <c r="B20" s="347" t="s">
        <v>396</v>
      </c>
      <c r="C20" s="488">
        <v>1122194.9254354835</v>
      </c>
      <c r="D20" s="489">
        <v>1208500.7746833754</v>
      </c>
      <c r="E20" s="489">
        <v>2330695.7001188588</v>
      </c>
      <c r="F20" s="489">
        <v>117579564.10457414</v>
      </c>
      <c r="G20" s="489">
        <v>1854198719.7468441</v>
      </c>
      <c r="H20" s="489">
        <v>1971778283.8514183</v>
      </c>
      <c r="I20" s="489">
        <v>2040012.8849622949</v>
      </c>
      <c r="J20" s="489">
        <v>0</v>
      </c>
      <c r="K20" s="490">
        <v>2040012.8849622949</v>
      </c>
    </row>
    <row r="21" spans="1:11" ht="13.5" thickBot="1">
      <c r="A21" s="349">
        <v>12</v>
      </c>
      <c r="B21" s="350" t="s">
        <v>395</v>
      </c>
      <c r="C21" s="491">
        <v>4617578011.3009357</v>
      </c>
      <c r="D21" s="492">
        <v>7644848167.5285044</v>
      </c>
      <c r="E21" s="491">
        <v>12262426178.829441</v>
      </c>
      <c r="F21" s="492">
        <v>281685898.8331061</v>
      </c>
      <c r="G21" s="492">
        <v>1998033196.0707672</v>
      </c>
      <c r="H21" s="492">
        <v>2279719094.9038734</v>
      </c>
      <c r="I21" s="492">
        <v>169213082.02834231</v>
      </c>
      <c r="J21" s="492">
        <v>441367564.36443478</v>
      </c>
      <c r="K21" s="493">
        <v>610580646.39277709</v>
      </c>
    </row>
    <row r="22" spans="1:11" ht="38.25" customHeight="1" thickBot="1">
      <c r="A22" s="351"/>
      <c r="B22" s="352"/>
      <c r="C22" s="352"/>
      <c r="D22" s="352"/>
      <c r="E22" s="352"/>
      <c r="F22" s="581" t="s">
        <v>435</v>
      </c>
      <c r="G22" s="579"/>
      <c r="H22" s="579"/>
      <c r="I22" s="581" t="s">
        <v>402</v>
      </c>
      <c r="J22" s="579"/>
      <c r="K22" s="580"/>
    </row>
    <row r="23" spans="1:11">
      <c r="A23" s="353">
        <v>13</v>
      </c>
      <c r="B23" s="354" t="s">
        <v>387</v>
      </c>
      <c r="C23" s="355"/>
      <c r="D23" s="355"/>
      <c r="E23" s="355"/>
      <c r="F23" s="494">
        <v>1451055527.2397711</v>
      </c>
      <c r="G23" s="494">
        <v>2554946243.0034504</v>
      </c>
      <c r="H23" s="494">
        <v>4006001770.2432213</v>
      </c>
      <c r="I23" s="494">
        <v>1440698450.7761233</v>
      </c>
      <c r="J23" s="494">
        <v>2253282459.0157704</v>
      </c>
      <c r="K23" s="495">
        <v>3693980909.791894</v>
      </c>
    </row>
    <row r="24" spans="1:11" ht="13.5" thickBot="1">
      <c r="A24" s="356">
        <v>14</v>
      </c>
      <c r="B24" s="357" t="s">
        <v>399</v>
      </c>
      <c r="C24" s="358"/>
      <c r="D24" s="359"/>
      <c r="E24" s="360"/>
      <c r="F24" s="496">
        <v>1084997135.6439006</v>
      </c>
      <c r="G24" s="496">
        <v>2164482659.9043722</v>
      </c>
      <c r="H24" s="496">
        <v>3249479795.5482731</v>
      </c>
      <c r="I24" s="496">
        <v>871566676.2231462</v>
      </c>
      <c r="J24" s="496">
        <v>822426015.79432797</v>
      </c>
      <c r="K24" s="497">
        <v>1693992692.0174742</v>
      </c>
    </row>
    <row r="25" spans="1:11" ht="13.5" thickBot="1">
      <c r="A25" s="361">
        <v>15</v>
      </c>
      <c r="B25" s="362" t="s">
        <v>400</v>
      </c>
      <c r="C25" s="363"/>
      <c r="D25" s="363"/>
      <c r="E25" s="363"/>
      <c r="F25" s="498">
        <v>1.3373818967536999</v>
      </c>
      <c r="G25" s="498">
        <v>1.180395800960738</v>
      </c>
      <c r="H25" s="498">
        <v>1.2328132569808157</v>
      </c>
      <c r="I25" s="498">
        <v>1.6529985485668832</v>
      </c>
      <c r="J25" s="498">
        <v>2.7397995877349173</v>
      </c>
      <c r="K25" s="499">
        <v>2.1806356823136692</v>
      </c>
    </row>
    <row r="27" spans="1:11" ht="25.5">
      <c r="B27" s="336" t="s">
        <v>434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7" sqref="C7:N21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.42578125" style="4" bestFit="1" customWidth="1"/>
    <col min="4" max="4" width="11.42578125" style="4" customWidth="1"/>
    <col min="5" max="5" width="18.28515625" style="4" bestFit="1" customWidth="1"/>
    <col min="6" max="13" width="12.7109375" style="4" customWidth="1"/>
    <col min="14" max="14" width="31" style="4" bestFit="1" customWidth="1"/>
    <col min="15" max="16384" width="9.140625" style="50"/>
  </cols>
  <sheetData>
    <row r="1" spans="1:14">
      <c r="A1" s="4" t="s">
        <v>35</v>
      </c>
      <c r="B1" s="4" t="str">
        <f>'Info '!C2</f>
        <v>JSC TBC Bank</v>
      </c>
    </row>
    <row r="2" spans="1:14" ht="14.25" customHeight="1">
      <c r="A2" s="4" t="s">
        <v>36</v>
      </c>
      <c r="B2" s="480">
        <f>'1. key ratios '!B2</f>
        <v>44104</v>
      </c>
    </row>
    <row r="3" spans="1:14" ht="14.25" customHeight="1"/>
    <row r="4" spans="1:14" ht="13.5" thickBot="1">
      <c r="A4" s="4" t="s">
        <v>273</v>
      </c>
      <c r="B4" s="274" t="s">
        <v>33</v>
      </c>
    </row>
    <row r="5" spans="1:14" s="209" customFormat="1">
      <c r="A5" s="205"/>
      <c r="B5" s="206"/>
      <c r="C5" s="207" t="s">
        <v>0</v>
      </c>
      <c r="D5" s="207" t="s">
        <v>1</v>
      </c>
      <c r="E5" s="207" t="s">
        <v>2</v>
      </c>
      <c r="F5" s="207" t="s">
        <v>3</v>
      </c>
      <c r="G5" s="207" t="s">
        <v>4</v>
      </c>
      <c r="H5" s="207" t="s">
        <v>10</v>
      </c>
      <c r="I5" s="207" t="s">
        <v>13</v>
      </c>
      <c r="J5" s="207" t="s">
        <v>14</v>
      </c>
      <c r="K5" s="207" t="s">
        <v>15</v>
      </c>
      <c r="L5" s="207" t="s">
        <v>16</v>
      </c>
      <c r="M5" s="207" t="s">
        <v>17</v>
      </c>
      <c r="N5" s="208" t="s">
        <v>18</v>
      </c>
    </row>
    <row r="6" spans="1:14" ht="25.5">
      <c r="A6" s="210"/>
      <c r="B6" s="211"/>
      <c r="C6" s="212" t="s">
        <v>272</v>
      </c>
      <c r="D6" s="213" t="s">
        <v>271</v>
      </c>
      <c r="E6" s="214" t="s">
        <v>270</v>
      </c>
      <c r="F6" s="215">
        <v>0</v>
      </c>
      <c r="G6" s="215">
        <v>0.2</v>
      </c>
      <c r="H6" s="215">
        <v>0.35</v>
      </c>
      <c r="I6" s="215">
        <v>0.5</v>
      </c>
      <c r="J6" s="215">
        <v>0.75</v>
      </c>
      <c r="K6" s="215">
        <v>1</v>
      </c>
      <c r="L6" s="215">
        <v>1.5</v>
      </c>
      <c r="M6" s="215">
        <v>2.5</v>
      </c>
      <c r="N6" s="273" t="s">
        <v>285</v>
      </c>
    </row>
    <row r="7" spans="1:14" ht="15">
      <c r="A7" s="216">
        <v>1</v>
      </c>
      <c r="B7" s="217" t="s">
        <v>269</v>
      </c>
      <c r="C7" s="218">
        <v>3899852733.2632999</v>
      </c>
      <c r="D7" s="211"/>
      <c r="E7" s="219">
        <v>91889660.296665996</v>
      </c>
      <c r="F7" s="220">
        <v>657560</v>
      </c>
      <c r="G7" s="220">
        <v>36970135.882300004</v>
      </c>
      <c r="H7" s="220">
        <v>0</v>
      </c>
      <c r="I7" s="220">
        <v>41197604.381300002</v>
      </c>
      <c r="J7" s="220">
        <v>0</v>
      </c>
      <c r="K7" s="220">
        <v>13064360.033200001</v>
      </c>
      <c r="L7" s="220">
        <v>0</v>
      </c>
      <c r="M7" s="220">
        <v>0</v>
      </c>
      <c r="N7" s="221">
        <v>41057189.40031001</v>
      </c>
    </row>
    <row r="8" spans="1:14" ht="14.25">
      <c r="A8" s="216">
        <v>1.1000000000000001</v>
      </c>
      <c r="B8" s="222" t="s">
        <v>267</v>
      </c>
      <c r="C8" s="220">
        <v>3600865278.8832998</v>
      </c>
      <c r="D8" s="223">
        <v>0.02</v>
      </c>
      <c r="E8" s="219">
        <v>72017305.577666</v>
      </c>
      <c r="F8" s="220">
        <v>657560</v>
      </c>
      <c r="G8" s="220">
        <v>36970135.882300004</v>
      </c>
      <c r="H8" s="220">
        <v>0</v>
      </c>
      <c r="I8" s="220">
        <v>29288762.381300002</v>
      </c>
      <c r="J8" s="220">
        <v>0</v>
      </c>
      <c r="K8" s="220">
        <v>5100847.3142000008</v>
      </c>
      <c r="L8" s="220">
        <v>0</v>
      </c>
      <c r="M8" s="220">
        <v>0</v>
      </c>
      <c r="N8" s="221">
        <v>27139255.681310005</v>
      </c>
    </row>
    <row r="9" spans="1:14" ht="14.25">
      <c r="A9" s="216">
        <v>1.2</v>
      </c>
      <c r="B9" s="222" t="s">
        <v>266</v>
      </c>
      <c r="C9" s="220">
        <v>134888054.38</v>
      </c>
      <c r="D9" s="223">
        <v>0.05</v>
      </c>
      <c r="E9" s="219">
        <v>6744402.7190000005</v>
      </c>
      <c r="F9" s="220">
        <v>0</v>
      </c>
      <c r="G9" s="220">
        <v>0</v>
      </c>
      <c r="H9" s="220">
        <v>0</v>
      </c>
      <c r="I9" s="220">
        <v>5762250</v>
      </c>
      <c r="J9" s="220">
        <v>0</v>
      </c>
      <c r="K9" s="220">
        <v>982152.71900000004</v>
      </c>
      <c r="L9" s="220">
        <v>0</v>
      </c>
      <c r="M9" s="220">
        <v>0</v>
      </c>
      <c r="N9" s="221">
        <v>3863277.719</v>
      </c>
    </row>
    <row r="10" spans="1:14" ht="14.25">
      <c r="A10" s="216">
        <v>1.3</v>
      </c>
      <c r="B10" s="222" t="s">
        <v>265</v>
      </c>
      <c r="C10" s="220">
        <v>164099400</v>
      </c>
      <c r="D10" s="223">
        <v>0.08</v>
      </c>
      <c r="E10" s="219">
        <v>13127952</v>
      </c>
      <c r="F10" s="220">
        <v>0</v>
      </c>
      <c r="G10" s="220">
        <v>0</v>
      </c>
      <c r="H10" s="220">
        <v>0</v>
      </c>
      <c r="I10" s="220">
        <v>6146592</v>
      </c>
      <c r="J10" s="220">
        <v>0</v>
      </c>
      <c r="K10" s="220">
        <v>6981360</v>
      </c>
      <c r="L10" s="220">
        <v>0</v>
      </c>
      <c r="M10" s="220">
        <v>0</v>
      </c>
      <c r="N10" s="221">
        <v>10054656</v>
      </c>
    </row>
    <row r="11" spans="1:14" ht="14.25">
      <c r="A11" s="216">
        <v>1.4</v>
      </c>
      <c r="B11" s="222" t="s">
        <v>264</v>
      </c>
      <c r="C11" s="220">
        <v>0</v>
      </c>
      <c r="D11" s="223">
        <v>0.11</v>
      </c>
      <c r="E11" s="219"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1">
        <v>0</v>
      </c>
    </row>
    <row r="12" spans="1:14" ht="14.25">
      <c r="A12" s="216">
        <v>1.5</v>
      </c>
      <c r="B12" s="222" t="s">
        <v>263</v>
      </c>
      <c r="C12" s="220">
        <v>0</v>
      </c>
      <c r="D12" s="223">
        <v>0.14000000000000001</v>
      </c>
      <c r="E12" s="219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1">
        <v>0</v>
      </c>
    </row>
    <row r="13" spans="1:14" ht="14.25">
      <c r="A13" s="216">
        <v>1.6</v>
      </c>
      <c r="B13" s="224" t="s">
        <v>262</v>
      </c>
      <c r="C13" s="220">
        <v>0</v>
      </c>
      <c r="D13" s="225"/>
      <c r="E13" s="220"/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1">
        <v>0</v>
      </c>
    </row>
    <row r="14" spans="1:14" ht="15">
      <c r="A14" s="216">
        <v>2</v>
      </c>
      <c r="B14" s="226" t="s">
        <v>268</v>
      </c>
      <c r="C14" s="218">
        <v>36110100</v>
      </c>
      <c r="D14" s="211"/>
      <c r="E14" s="219">
        <v>1229280</v>
      </c>
      <c r="F14" s="220">
        <v>0</v>
      </c>
      <c r="G14" s="220">
        <v>0</v>
      </c>
      <c r="H14" s="220">
        <v>0</v>
      </c>
      <c r="I14" s="220">
        <v>1229280</v>
      </c>
      <c r="J14" s="220">
        <v>0</v>
      </c>
      <c r="K14" s="220">
        <v>0</v>
      </c>
      <c r="L14" s="220">
        <v>0</v>
      </c>
      <c r="M14" s="220">
        <v>0</v>
      </c>
      <c r="N14" s="221">
        <v>614640</v>
      </c>
    </row>
    <row r="15" spans="1:14" ht="14.25">
      <c r="A15" s="216">
        <v>2.1</v>
      </c>
      <c r="B15" s="224" t="s">
        <v>267</v>
      </c>
      <c r="C15" s="220">
        <v>0</v>
      </c>
      <c r="D15" s="223">
        <v>5.0000000000000001E-3</v>
      </c>
      <c r="E15" s="219"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1">
        <v>0</v>
      </c>
    </row>
    <row r="16" spans="1:14" ht="14.25">
      <c r="A16" s="216">
        <v>2.2000000000000002</v>
      </c>
      <c r="B16" s="224" t="s">
        <v>266</v>
      </c>
      <c r="C16" s="220">
        <v>0</v>
      </c>
      <c r="D16" s="223">
        <v>0.01</v>
      </c>
      <c r="E16" s="219"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1">
        <v>0</v>
      </c>
    </row>
    <row r="17" spans="1:14" ht="14.25">
      <c r="A17" s="216">
        <v>2.2999999999999998</v>
      </c>
      <c r="B17" s="224" t="s">
        <v>265</v>
      </c>
      <c r="C17" s="220">
        <v>10756200</v>
      </c>
      <c r="D17" s="223">
        <v>0.02</v>
      </c>
      <c r="E17" s="219">
        <v>215124</v>
      </c>
      <c r="F17" s="220">
        <v>0</v>
      </c>
      <c r="G17" s="220">
        <v>0</v>
      </c>
      <c r="H17" s="220">
        <v>0</v>
      </c>
      <c r="I17" s="220">
        <v>215124</v>
      </c>
      <c r="J17" s="220">
        <v>0</v>
      </c>
      <c r="K17" s="220">
        <v>0</v>
      </c>
      <c r="L17" s="220">
        <v>0</v>
      </c>
      <c r="M17" s="220">
        <v>0</v>
      </c>
      <c r="N17" s="221">
        <v>107562</v>
      </c>
    </row>
    <row r="18" spans="1:14" ht="14.25">
      <c r="A18" s="216">
        <v>2.4</v>
      </c>
      <c r="B18" s="224" t="s">
        <v>264</v>
      </c>
      <c r="C18" s="220">
        <v>0</v>
      </c>
      <c r="D18" s="223">
        <v>0.03</v>
      </c>
      <c r="E18" s="219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1">
        <v>0</v>
      </c>
    </row>
    <row r="19" spans="1:14" ht="14.25">
      <c r="A19" s="216">
        <v>2.5</v>
      </c>
      <c r="B19" s="224" t="s">
        <v>263</v>
      </c>
      <c r="C19" s="220">
        <v>25353900</v>
      </c>
      <c r="D19" s="223">
        <v>0.04</v>
      </c>
      <c r="E19" s="219">
        <v>1014156</v>
      </c>
      <c r="F19" s="220">
        <v>0</v>
      </c>
      <c r="G19" s="220">
        <v>0</v>
      </c>
      <c r="H19" s="220">
        <v>0</v>
      </c>
      <c r="I19" s="220">
        <v>1014156</v>
      </c>
      <c r="J19" s="220">
        <v>0</v>
      </c>
      <c r="K19" s="220">
        <v>0</v>
      </c>
      <c r="L19" s="220">
        <v>0</v>
      </c>
      <c r="M19" s="220">
        <v>0</v>
      </c>
      <c r="N19" s="221">
        <v>507078</v>
      </c>
    </row>
    <row r="20" spans="1:14" ht="14.25">
      <c r="A20" s="216">
        <v>2.6</v>
      </c>
      <c r="B20" s="224" t="s">
        <v>262</v>
      </c>
      <c r="C20" s="220">
        <v>0</v>
      </c>
      <c r="D20" s="225"/>
      <c r="E20" s="227">
        <v>0</v>
      </c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1">
        <v>0</v>
      </c>
    </row>
    <row r="21" spans="1:14" ht="15.75" thickBot="1">
      <c r="A21" s="228"/>
      <c r="B21" s="229" t="s">
        <v>113</v>
      </c>
      <c r="C21" s="204">
        <v>3935962833.2632999</v>
      </c>
      <c r="D21" s="230"/>
      <c r="E21" s="231">
        <v>93118940.296665996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232">
        <v>0</v>
      </c>
      <c r="L21" s="232">
        <v>0</v>
      </c>
      <c r="M21" s="232">
        <v>0</v>
      </c>
      <c r="N21" s="233">
        <v>41671829.40031001</v>
      </c>
    </row>
    <row r="22" spans="1:14">
      <c r="E22" s="234"/>
      <c r="F22" s="234"/>
      <c r="G22" s="234"/>
      <c r="H22" s="234"/>
      <c r="I22" s="234"/>
      <c r="J22" s="234"/>
      <c r="K22" s="234"/>
      <c r="L22" s="234"/>
      <c r="M22" s="234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C6" sqref="C6:C41"/>
    </sheetView>
  </sheetViews>
  <sheetFormatPr defaultRowHeight="15"/>
  <cols>
    <col min="1" max="1" width="11.42578125" customWidth="1"/>
    <col min="2" max="2" width="76.85546875" style="413" customWidth="1"/>
    <col min="3" max="3" width="22.85546875" customWidth="1"/>
  </cols>
  <sheetData>
    <row r="1" spans="1:3">
      <c r="A1" s="2" t="s">
        <v>35</v>
      </c>
      <c r="B1" t="str">
        <f>'Info '!C2</f>
        <v>JSC TBC Bank</v>
      </c>
    </row>
    <row r="2" spans="1:3">
      <c r="A2" s="2" t="s">
        <v>36</v>
      </c>
      <c r="B2" s="500">
        <f>'1. key ratios '!B2</f>
        <v>44104</v>
      </c>
    </row>
    <row r="3" spans="1:3">
      <c r="A3" s="4"/>
      <c r="B3"/>
    </row>
    <row r="4" spans="1:3">
      <c r="A4" s="4" t="s">
        <v>439</v>
      </c>
      <c r="B4" t="s">
        <v>440</v>
      </c>
    </row>
    <row r="5" spans="1:3">
      <c r="A5" s="414" t="s">
        <v>441</v>
      </c>
      <c r="B5" s="415"/>
      <c r="C5" s="416"/>
    </row>
    <row r="6" spans="1:3" ht="24">
      <c r="A6" s="417">
        <v>1</v>
      </c>
      <c r="B6" s="418" t="s">
        <v>492</v>
      </c>
      <c r="C6" s="419">
        <v>21223160379.952576</v>
      </c>
    </row>
    <row r="7" spans="1:3">
      <c r="A7" s="417">
        <v>2</v>
      </c>
      <c r="B7" s="418" t="s">
        <v>442</v>
      </c>
      <c r="C7" s="419">
        <v>-248529444.84999999</v>
      </c>
    </row>
    <row r="8" spans="1:3" ht="24">
      <c r="A8" s="420">
        <v>3</v>
      </c>
      <c r="B8" s="421" t="s">
        <v>443</v>
      </c>
      <c r="C8" s="419">
        <v>20974630935.102577</v>
      </c>
    </row>
    <row r="9" spans="1:3">
      <c r="A9" s="414" t="s">
        <v>444</v>
      </c>
      <c r="B9" s="415"/>
      <c r="C9" s="422"/>
    </row>
    <row r="10" spans="1:3" ht="24">
      <c r="A10" s="423">
        <v>4</v>
      </c>
      <c r="B10" s="424" t="s">
        <v>445</v>
      </c>
      <c r="C10" s="419">
        <v>0</v>
      </c>
    </row>
    <row r="11" spans="1:3">
      <c r="A11" s="423">
        <v>5</v>
      </c>
      <c r="B11" s="425" t="s">
        <v>446</v>
      </c>
      <c r="C11" s="419">
        <v>0</v>
      </c>
    </row>
    <row r="12" spans="1:3">
      <c r="A12" s="423" t="s">
        <v>447</v>
      </c>
      <c r="B12" s="425" t="s">
        <v>448</v>
      </c>
      <c r="C12" s="501">
        <v>93118940.296665996</v>
      </c>
    </row>
    <row r="13" spans="1:3" ht="24">
      <c r="A13" s="426">
        <v>6</v>
      </c>
      <c r="B13" s="424" t="s">
        <v>449</v>
      </c>
      <c r="C13" s="419">
        <v>0</v>
      </c>
    </row>
    <row r="14" spans="1:3">
      <c r="A14" s="426">
        <v>7</v>
      </c>
      <c r="B14" s="427" t="s">
        <v>450</v>
      </c>
      <c r="C14" s="419">
        <v>0</v>
      </c>
    </row>
    <row r="15" spans="1:3">
      <c r="A15" s="428">
        <v>8</v>
      </c>
      <c r="B15" s="429" t="s">
        <v>451</v>
      </c>
      <c r="C15" s="419">
        <v>0</v>
      </c>
    </row>
    <row r="16" spans="1:3">
      <c r="A16" s="426">
        <v>9</v>
      </c>
      <c r="B16" s="427" t="s">
        <v>452</v>
      </c>
      <c r="C16" s="419">
        <v>0</v>
      </c>
    </row>
    <row r="17" spans="1:3">
      <c r="A17" s="426">
        <v>10</v>
      </c>
      <c r="B17" s="427" t="s">
        <v>453</v>
      </c>
      <c r="C17" s="419">
        <v>0</v>
      </c>
    </row>
    <row r="18" spans="1:3">
      <c r="A18" s="430">
        <v>11</v>
      </c>
      <c r="B18" s="431" t="s">
        <v>454</v>
      </c>
      <c r="C18" s="432">
        <v>93118940.296665996</v>
      </c>
    </row>
    <row r="19" spans="1:3">
      <c r="A19" s="433" t="s">
        <v>455</v>
      </c>
      <c r="B19" s="434"/>
      <c r="C19" s="435"/>
    </row>
    <row r="20" spans="1:3" ht="24">
      <c r="A20" s="436">
        <v>12</v>
      </c>
      <c r="B20" s="424" t="s">
        <v>456</v>
      </c>
      <c r="C20" s="419">
        <v>0</v>
      </c>
    </row>
    <row r="21" spans="1:3">
      <c r="A21" s="436">
        <v>13</v>
      </c>
      <c r="B21" s="424" t="s">
        <v>457</v>
      </c>
      <c r="C21" s="419">
        <v>0</v>
      </c>
    </row>
    <row r="22" spans="1:3">
      <c r="A22" s="436">
        <v>14</v>
      </c>
      <c r="B22" s="424" t="s">
        <v>458</v>
      </c>
      <c r="C22" s="419">
        <v>0</v>
      </c>
    </row>
    <row r="23" spans="1:3" ht="24">
      <c r="A23" s="436" t="s">
        <v>459</v>
      </c>
      <c r="B23" s="424" t="s">
        <v>460</v>
      </c>
      <c r="C23" s="419">
        <v>0</v>
      </c>
    </row>
    <row r="24" spans="1:3">
      <c r="A24" s="436">
        <v>15</v>
      </c>
      <c r="B24" s="424" t="s">
        <v>461</v>
      </c>
      <c r="C24" s="419">
        <v>0</v>
      </c>
    </row>
    <row r="25" spans="1:3">
      <c r="A25" s="436" t="s">
        <v>462</v>
      </c>
      <c r="B25" s="424" t="s">
        <v>463</v>
      </c>
      <c r="C25" s="419">
        <v>0</v>
      </c>
    </row>
    <row r="26" spans="1:3">
      <c r="A26" s="437">
        <v>16</v>
      </c>
      <c r="B26" s="438" t="s">
        <v>464</v>
      </c>
      <c r="C26" s="432">
        <v>0</v>
      </c>
    </row>
    <row r="27" spans="1:3">
      <c r="A27" s="414" t="s">
        <v>465</v>
      </c>
      <c r="B27" s="415"/>
      <c r="C27" s="422"/>
    </row>
    <row r="28" spans="1:3">
      <c r="A28" s="439">
        <v>17</v>
      </c>
      <c r="B28" s="425" t="s">
        <v>466</v>
      </c>
      <c r="C28" s="419">
        <v>3601063813.7212648</v>
      </c>
    </row>
    <row r="29" spans="1:3">
      <c r="A29" s="439">
        <v>18</v>
      </c>
      <c r="B29" s="425" t="s">
        <v>467</v>
      </c>
      <c r="C29" s="419">
        <v>-1937976906.8568397</v>
      </c>
    </row>
    <row r="30" spans="1:3">
      <c r="A30" s="437">
        <v>19</v>
      </c>
      <c r="B30" s="438" t="s">
        <v>468</v>
      </c>
      <c r="C30" s="432">
        <v>1663086906.8644252</v>
      </c>
    </row>
    <row r="31" spans="1:3">
      <c r="A31" s="414" t="s">
        <v>469</v>
      </c>
      <c r="B31" s="415"/>
      <c r="C31" s="422"/>
    </row>
    <row r="32" spans="1:3" ht="24">
      <c r="A32" s="439" t="s">
        <v>470</v>
      </c>
      <c r="B32" s="424" t="s">
        <v>471</v>
      </c>
      <c r="C32" s="440">
        <v>0</v>
      </c>
    </row>
    <row r="33" spans="1:3">
      <c r="A33" s="439" t="s">
        <v>472</v>
      </c>
      <c r="B33" s="425" t="s">
        <v>473</v>
      </c>
      <c r="C33" s="440">
        <v>0</v>
      </c>
    </row>
    <row r="34" spans="1:3">
      <c r="A34" s="414" t="s">
        <v>474</v>
      </c>
      <c r="B34" s="415"/>
      <c r="C34" s="422"/>
    </row>
    <row r="35" spans="1:3">
      <c r="A35" s="441">
        <v>20</v>
      </c>
      <c r="B35" s="442" t="s">
        <v>475</v>
      </c>
      <c r="C35" s="432">
        <v>2211177726.4795799</v>
      </c>
    </row>
    <row r="36" spans="1:3">
      <c r="A36" s="437">
        <v>21</v>
      </c>
      <c r="B36" s="438" t="s">
        <v>476</v>
      </c>
      <c r="C36" s="432">
        <v>22730836782.263668</v>
      </c>
    </row>
    <row r="37" spans="1:3">
      <c r="A37" s="414" t="s">
        <v>477</v>
      </c>
      <c r="B37" s="415"/>
      <c r="C37" s="422"/>
    </row>
    <row r="38" spans="1:3">
      <c r="A38" s="437">
        <v>22</v>
      </c>
      <c r="B38" s="438" t="s">
        <v>477</v>
      </c>
      <c r="C38" s="502">
        <v>9.727656520788136E-2</v>
      </c>
    </row>
    <row r="39" spans="1:3">
      <c r="A39" s="414" t="s">
        <v>478</v>
      </c>
      <c r="B39" s="415"/>
      <c r="C39" s="422"/>
    </row>
    <row r="40" spans="1:3">
      <c r="A40" s="443" t="s">
        <v>479</v>
      </c>
      <c r="B40" s="424" t="s">
        <v>480</v>
      </c>
      <c r="C40" s="440">
        <v>0</v>
      </c>
    </row>
    <row r="41" spans="1:3" ht="24">
      <c r="A41" s="444" t="s">
        <v>481</v>
      </c>
      <c r="B41" s="418" t="s">
        <v>482</v>
      </c>
      <c r="C41" s="440">
        <v>0</v>
      </c>
    </row>
    <row r="43" spans="1:3">
      <c r="B43" s="41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G38"/>
    </sheetView>
  </sheetViews>
  <sheetFormatPr defaultColWidth="9.140625" defaultRowHeight="14.25"/>
  <cols>
    <col min="1" max="1" width="9.5703125" style="3" bestFit="1" customWidth="1"/>
    <col min="2" max="2" width="86" style="3" customWidth="1"/>
    <col min="3" max="3" width="15" style="3" bestFit="1" customWidth="1"/>
    <col min="4" max="7" width="15" style="4" bestFit="1" customWidth="1"/>
    <col min="8" max="13" width="6.7109375" style="5" customWidth="1"/>
    <col min="14" max="16384" width="9.140625" style="5"/>
  </cols>
  <sheetData>
    <row r="1" spans="1:8">
      <c r="A1" s="2" t="s">
        <v>35</v>
      </c>
      <c r="B1" s="3" t="str">
        <f>'Info '!C2</f>
        <v>JSC TBC Bank</v>
      </c>
    </row>
    <row r="2" spans="1:8">
      <c r="A2" s="2" t="s">
        <v>36</v>
      </c>
      <c r="B2" s="465">
        <v>44104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5" thickBot="1">
      <c r="A4" s="9" t="s">
        <v>148</v>
      </c>
      <c r="B4" s="10" t="s">
        <v>147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107" t="s">
        <v>6</v>
      </c>
      <c r="E5" s="107" t="s">
        <v>7</v>
      </c>
      <c r="F5" s="107" t="s">
        <v>8</v>
      </c>
      <c r="G5" s="14" t="s">
        <v>9</v>
      </c>
    </row>
    <row r="6" spans="1:8">
      <c r="B6" s="250" t="s">
        <v>146</v>
      </c>
      <c r="C6" s="345"/>
      <c r="D6" s="345"/>
      <c r="E6" s="345"/>
      <c r="F6" s="345"/>
      <c r="G6" s="374"/>
    </row>
    <row r="7" spans="1:8">
      <c r="A7" s="15"/>
      <c r="B7" s="251" t="s">
        <v>140</v>
      </c>
      <c r="C7" s="345"/>
      <c r="D7" s="345"/>
      <c r="E7" s="345"/>
      <c r="F7" s="345"/>
      <c r="G7" s="374"/>
    </row>
    <row r="8" spans="1:8" ht="15">
      <c r="A8" s="407">
        <v>1</v>
      </c>
      <c r="B8" s="16" t="s">
        <v>145</v>
      </c>
      <c r="C8" s="503">
        <v>1738738726.4795799</v>
      </c>
      <c r="D8" s="504">
        <v>1631006083.15712</v>
      </c>
      <c r="E8" s="504">
        <v>1518949876.0482998</v>
      </c>
      <c r="F8" s="504">
        <v>1871891895.8862803</v>
      </c>
      <c r="G8" s="505">
        <v>1770733949.95119</v>
      </c>
    </row>
    <row r="9" spans="1:8" ht="15">
      <c r="A9" s="407">
        <v>2</v>
      </c>
      <c r="B9" s="16" t="s">
        <v>144</v>
      </c>
      <c r="C9" s="503">
        <v>2211177726.4795799</v>
      </c>
      <c r="D9" s="504">
        <v>2068051683.15712</v>
      </c>
      <c r="E9" s="504">
        <v>1987693176.0482998</v>
      </c>
      <c r="F9" s="504">
        <v>2281706395.8862801</v>
      </c>
      <c r="G9" s="505">
        <v>2191791549.95119</v>
      </c>
    </row>
    <row r="10" spans="1:8" ht="15">
      <c r="A10" s="407">
        <v>3</v>
      </c>
      <c r="B10" s="16" t="s">
        <v>143</v>
      </c>
      <c r="C10" s="503">
        <v>2984108614.9029002</v>
      </c>
      <c r="D10" s="504">
        <v>2787136168.386055</v>
      </c>
      <c r="E10" s="504">
        <v>2767850461.5578699</v>
      </c>
      <c r="F10" s="504">
        <v>2974028760.1640739</v>
      </c>
      <c r="G10" s="505">
        <v>2894703871.5104384</v>
      </c>
    </row>
    <row r="11" spans="1:8" ht="15">
      <c r="A11" s="408"/>
      <c r="B11" s="250" t="s">
        <v>142</v>
      </c>
      <c r="C11" s="506"/>
      <c r="D11" s="506"/>
      <c r="E11" s="506"/>
      <c r="F11" s="506"/>
      <c r="G11" s="507"/>
    </row>
    <row r="12" spans="1:8" ht="15" customHeight="1">
      <c r="A12" s="407">
        <v>4</v>
      </c>
      <c r="B12" s="16" t="s">
        <v>274</v>
      </c>
      <c r="C12" s="508">
        <v>17478610378.059635</v>
      </c>
      <c r="D12" s="504">
        <v>16249474615.578043</v>
      </c>
      <c r="E12" s="504">
        <v>16604959666.606977</v>
      </c>
      <c r="F12" s="504">
        <v>15590927372.722055</v>
      </c>
      <c r="G12" s="505">
        <v>14889694674.496044</v>
      </c>
    </row>
    <row r="13" spans="1:8" ht="15">
      <c r="A13" s="408"/>
      <c r="B13" s="250" t="s">
        <v>141</v>
      </c>
      <c r="C13" s="345"/>
      <c r="D13" s="345"/>
      <c r="E13" s="345"/>
      <c r="F13" s="345"/>
      <c r="G13" s="374"/>
    </row>
    <row r="14" spans="1:8" s="19" customFormat="1" ht="15">
      <c r="A14" s="407"/>
      <c r="B14" s="251" t="s">
        <v>485</v>
      </c>
      <c r="C14" s="334"/>
      <c r="D14" s="17"/>
      <c r="E14" s="17"/>
      <c r="F14" s="17"/>
      <c r="G14" s="18"/>
    </row>
    <row r="15" spans="1:8" ht="15">
      <c r="A15" s="409">
        <v>5</v>
      </c>
      <c r="B15" s="16" t="str">
        <f>"Common equity Tier 1 ratio &gt;="&amp;ROUND('9.1. Capital Requirements'!C19*100, 2)&amp;"%"</f>
        <v>Common equity Tier 1 ratio &gt;=6.92%</v>
      </c>
      <c r="C15" s="466">
        <v>9.9478087151720337E-2</v>
      </c>
      <c r="D15" s="467">
        <v>0.10037285030701899</v>
      </c>
      <c r="E15" s="467">
        <v>9.1475673927889689E-2</v>
      </c>
      <c r="F15" s="467">
        <v>0.1200628962688486</v>
      </c>
      <c r="G15" s="468">
        <v>0.11892345603192311</v>
      </c>
    </row>
    <row r="16" spans="1:8" ht="15" customHeight="1">
      <c r="A16" s="409">
        <v>6</v>
      </c>
      <c r="B16" s="16" t="str">
        <f>"Tier 1 ratio &gt;="&amp;ROUND('9.1. Capital Requirements'!C20*100, 2)&amp;"%"</f>
        <v>Tier 1 ratio &gt;=8.73%</v>
      </c>
      <c r="C16" s="466">
        <v>0.1265076386882108</v>
      </c>
      <c r="D16" s="467">
        <v>0.12726883373660097</v>
      </c>
      <c r="E16" s="467">
        <v>0.11970478796438178</v>
      </c>
      <c r="F16" s="467">
        <v>0.14634834358079057</v>
      </c>
      <c r="G16" s="468">
        <v>0.1472019136635099</v>
      </c>
    </row>
    <row r="17" spans="1:7" ht="15">
      <c r="A17" s="409">
        <v>7</v>
      </c>
      <c r="B17" s="16" t="str">
        <f>"Total Regulatory Capital ratio &gt;="&amp;ROUND('9.1. Capital Requirements'!C21*100,2)&amp;"%"</f>
        <v>Total Regulatory Capital ratio &gt;=13.23%</v>
      </c>
      <c r="C17" s="466">
        <v>0.17072916841539992</v>
      </c>
      <c r="D17" s="467">
        <v>0.17152161742596181</v>
      </c>
      <c r="E17" s="467">
        <v>0.16668817733560004</v>
      </c>
      <c r="F17" s="467">
        <v>0.19075380758731811</v>
      </c>
      <c r="G17" s="468">
        <v>0.19440988783125684</v>
      </c>
    </row>
    <row r="18" spans="1:7" ht="15">
      <c r="A18" s="408"/>
      <c r="B18" s="252" t="s">
        <v>139</v>
      </c>
      <c r="C18" s="469"/>
      <c r="D18" s="469"/>
      <c r="E18" s="469"/>
      <c r="F18" s="469"/>
      <c r="G18" s="470"/>
    </row>
    <row r="19" spans="1:7" ht="15" customHeight="1">
      <c r="A19" s="410">
        <v>8</v>
      </c>
      <c r="B19" s="16" t="s">
        <v>138</v>
      </c>
      <c r="C19" s="471">
        <v>7.524647273826561E-2</v>
      </c>
      <c r="D19" s="472">
        <v>7.6238358708738893E-2</v>
      </c>
      <c r="E19" s="472">
        <v>8.5768441938616879E-2</v>
      </c>
      <c r="F19" s="472">
        <v>7.92992203752204E-2</v>
      </c>
      <c r="G19" s="473">
        <v>7.8538091585247188E-2</v>
      </c>
    </row>
    <row r="20" spans="1:7" ht="15">
      <c r="A20" s="410">
        <v>9</v>
      </c>
      <c r="B20" s="16" t="s">
        <v>137</v>
      </c>
      <c r="C20" s="471">
        <v>4.3086198731950166E-2</v>
      </c>
      <c r="D20" s="472">
        <v>4.3719137980739745E-2</v>
      </c>
      <c r="E20" s="472">
        <v>4.7073488405024164E-2</v>
      </c>
      <c r="F20" s="472">
        <v>3.991374905638987E-2</v>
      </c>
      <c r="G20" s="473">
        <v>3.9180083774910786E-2</v>
      </c>
    </row>
    <row r="21" spans="1:7" ht="15">
      <c r="A21" s="410">
        <v>10</v>
      </c>
      <c r="B21" s="16" t="s">
        <v>136</v>
      </c>
      <c r="C21" s="471">
        <v>1.5479543968421976E-2</v>
      </c>
      <c r="D21" s="472">
        <v>1.8527693546675883E-2</v>
      </c>
      <c r="E21" s="472">
        <v>2.3552166822486981E-2</v>
      </c>
      <c r="F21" s="472">
        <v>3.6331868474591654E-2</v>
      </c>
      <c r="G21" s="473">
        <v>3.8746865133617713E-2</v>
      </c>
    </row>
    <row r="22" spans="1:7" ht="15">
      <c r="A22" s="410">
        <v>11</v>
      </c>
      <c r="B22" s="16" t="s">
        <v>135</v>
      </c>
      <c r="C22" s="471">
        <v>3.2160274006315444E-2</v>
      </c>
      <c r="D22" s="472">
        <v>3.2519220727999149E-2</v>
      </c>
      <c r="E22" s="472">
        <v>3.8694953533592716E-2</v>
      </c>
      <c r="F22" s="472">
        <v>3.9385471318830537E-2</v>
      </c>
      <c r="G22" s="473">
        <v>3.9358007810336409E-2</v>
      </c>
    </row>
    <row r="23" spans="1:7" ht="15">
      <c r="A23" s="410">
        <v>12</v>
      </c>
      <c r="B23" s="16" t="s">
        <v>280</v>
      </c>
      <c r="C23" s="471">
        <v>-3.5036392086385689E-3</v>
      </c>
      <c r="D23" s="472">
        <v>-1.6852285993603562E-2</v>
      </c>
      <c r="E23" s="472">
        <v>-6.6565088883720827E-2</v>
      </c>
      <c r="F23" s="472">
        <v>2.3977327680912434E-2</v>
      </c>
      <c r="G23" s="473">
        <v>2.2486855022940469E-2</v>
      </c>
    </row>
    <row r="24" spans="1:7" ht="15">
      <c r="A24" s="410">
        <v>13</v>
      </c>
      <c r="B24" s="16" t="s">
        <v>281</v>
      </c>
      <c r="C24" s="471">
        <v>-3.3420326248825447E-2</v>
      </c>
      <c r="D24" s="472">
        <v>-0.15522451063751788</v>
      </c>
      <c r="E24" s="472">
        <v>-0.56434987527495073</v>
      </c>
      <c r="F24" s="472">
        <v>0.19927212216237863</v>
      </c>
      <c r="G24" s="473">
        <v>0.18561155741330221</v>
      </c>
    </row>
    <row r="25" spans="1:7" ht="15">
      <c r="A25" s="408"/>
      <c r="B25" s="252" t="s">
        <v>360</v>
      </c>
      <c r="C25" s="469"/>
      <c r="D25" s="469"/>
      <c r="E25" s="469"/>
      <c r="F25" s="469"/>
      <c r="G25" s="470"/>
    </row>
    <row r="26" spans="1:7" ht="15">
      <c r="A26" s="410">
        <v>14</v>
      </c>
      <c r="B26" s="16" t="s">
        <v>134</v>
      </c>
      <c r="C26" s="471">
        <v>5.2711726956796844E-2</v>
      </c>
      <c r="D26" s="472">
        <v>4.8664594930663427E-2</v>
      </c>
      <c r="E26" s="472">
        <v>3.1387414452047506E-2</v>
      </c>
      <c r="F26" s="472">
        <v>3.0898507731881027E-2</v>
      </c>
      <c r="G26" s="473">
        <v>3.3813247701828655E-2</v>
      </c>
    </row>
    <row r="27" spans="1:7" ht="15" customHeight="1">
      <c r="A27" s="410">
        <v>15</v>
      </c>
      <c r="B27" s="16" t="s">
        <v>133</v>
      </c>
      <c r="C27" s="471">
        <v>6.7095427647909503E-2</v>
      </c>
      <c r="D27" s="472">
        <v>7.0116600722474526E-2</v>
      </c>
      <c r="E27" s="472">
        <v>6.9310364365241739E-2</v>
      </c>
      <c r="F27" s="472">
        <v>3.9045186737354742E-2</v>
      </c>
      <c r="G27" s="473">
        <v>4.1097738146649521E-2</v>
      </c>
    </row>
    <row r="28" spans="1:7" ht="15">
      <c r="A28" s="410">
        <v>16</v>
      </c>
      <c r="B28" s="16" t="s">
        <v>132</v>
      </c>
      <c r="C28" s="471">
        <v>0.61422789539589906</v>
      </c>
      <c r="D28" s="472">
        <v>0.60872223753519528</v>
      </c>
      <c r="E28" s="472">
        <v>0.622771767849434</v>
      </c>
      <c r="F28" s="472">
        <v>0.58762789305704533</v>
      </c>
      <c r="G28" s="473">
        <v>0.57608582418405285</v>
      </c>
    </row>
    <row r="29" spans="1:7" ht="15" customHeight="1">
      <c r="A29" s="410">
        <v>17</v>
      </c>
      <c r="B29" s="16" t="s">
        <v>131</v>
      </c>
      <c r="C29" s="471">
        <v>0.55870306761100297</v>
      </c>
      <c r="D29" s="472">
        <v>0.53759337777053628</v>
      </c>
      <c r="E29" s="472">
        <v>0.55678904845144317</v>
      </c>
      <c r="F29" s="472">
        <v>0.53229936992534133</v>
      </c>
      <c r="G29" s="473">
        <v>0.55785155853160373</v>
      </c>
    </row>
    <row r="30" spans="1:7" ht="15">
      <c r="A30" s="410">
        <v>18</v>
      </c>
      <c r="B30" s="16" t="s">
        <v>130</v>
      </c>
      <c r="C30" s="471">
        <v>0.13307571953712374</v>
      </c>
      <c r="D30" s="472">
        <v>5.9537894944865492E-2</v>
      </c>
      <c r="E30" s="472">
        <v>9.4733127818469459E-2</v>
      </c>
      <c r="F30" s="472">
        <v>0.22281223794416166</v>
      </c>
      <c r="G30" s="473">
        <v>0.12999340665229842</v>
      </c>
    </row>
    <row r="31" spans="1:7" ht="15" customHeight="1">
      <c r="A31" s="408"/>
      <c r="B31" s="252" t="s">
        <v>361</v>
      </c>
      <c r="C31" s="469"/>
      <c r="D31" s="469"/>
      <c r="E31" s="469"/>
      <c r="F31" s="469"/>
      <c r="G31" s="470"/>
    </row>
    <row r="32" spans="1:7" ht="15" customHeight="1">
      <c r="A32" s="410">
        <v>19</v>
      </c>
      <c r="B32" s="16" t="s">
        <v>129</v>
      </c>
      <c r="C32" s="477">
        <v>0.19845293123096946</v>
      </c>
      <c r="D32" s="478">
        <v>0.1937872272062143</v>
      </c>
      <c r="E32" s="478">
        <v>0.17569186080552374</v>
      </c>
      <c r="F32" s="478">
        <v>0.17184674965598676</v>
      </c>
      <c r="G32" s="479">
        <v>0.22844439211353618</v>
      </c>
    </row>
    <row r="33" spans="1:7" ht="15" customHeight="1">
      <c r="A33" s="410">
        <v>20</v>
      </c>
      <c r="B33" s="16" t="s">
        <v>128</v>
      </c>
      <c r="C33" s="477">
        <v>0.64342915029462033</v>
      </c>
      <c r="D33" s="478">
        <v>0.63978771860315675</v>
      </c>
      <c r="E33" s="478">
        <v>0.6551477238286878</v>
      </c>
      <c r="F33" s="478">
        <v>0.63404513965152642</v>
      </c>
      <c r="G33" s="479">
        <v>0.64801711433775566</v>
      </c>
    </row>
    <row r="34" spans="1:7" ht="15" customHeight="1">
      <c r="A34" s="410">
        <v>21</v>
      </c>
      <c r="B34" s="16" t="s">
        <v>127</v>
      </c>
      <c r="C34" s="477">
        <v>0.35179010657027132</v>
      </c>
      <c r="D34" s="478">
        <v>0.34723888945071008</v>
      </c>
      <c r="E34" s="478">
        <v>0.35217091434728914</v>
      </c>
      <c r="F34" s="478">
        <v>0.36789247188462687</v>
      </c>
      <c r="G34" s="479">
        <v>0.36537296339502862</v>
      </c>
    </row>
    <row r="35" spans="1:7" ht="15" customHeight="1">
      <c r="A35" s="411"/>
      <c r="B35" s="252" t="s">
        <v>518</v>
      </c>
      <c r="C35" s="345"/>
      <c r="D35" s="345"/>
      <c r="E35" s="345"/>
      <c r="F35" s="345"/>
      <c r="G35" s="374"/>
    </row>
    <row r="36" spans="1:7" ht="15">
      <c r="A36" s="410">
        <v>22</v>
      </c>
      <c r="B36" s="16" t="s">
        <v>387</v>
      </c>
      <c r="C36" s="509">
        <v>4006001770.2432213</v>
      </c>
      <c r="D36" s="510">
        <v>3623454788.6412044</v>
      </c>
      <c r="E36" s="510">
        <v>3375895630.1592102</v>
      </c>
      <c r="F36" s="510">
        <v>3845188448.2466154</v>
      </c>
      <c r="G36" s="511">
        <v>3982381432.0067291</v>
      </c>
    </row>
    <row r="37" spans="1:7" ht="15" customHeight="1">
      <c r="A37" s="410">
        <v>23</v>
      </c>
      <c r="B37" s="16" t="s">
        <v>399</v>
      </c>
      <c r="C37" s="509">
        <v>3249479795.5482731</v>
      </c>
      <c r="D37" s="510">
        <v>3087741713.9178519</v>
      </c>
      <c r="E37" s="510">
        <v>2986413869.8763885</v>
      </c>
      <c r="F37" s="510">
        <v>2864558717.2262158</v>
      </c>
      <c r="G37" s="511">
        <v>2875207786.1080265</v>
      </c>
    </row>
    <row r="38" spans="1:7" ht="15.75" thickBot="1">
      <c r="A38" s="412">
        <v>24</v>
      </c>
      <c r="B38" s="253" t="s">
        <v>388</v>
      </c>
      <c r="C38" s="474">
        <v>1.2328132569808157</v>
      </c>
      <c r="D38" s="475">
        <v>1.1734967249069606</v>
      </c>
      <c r="E38" s="475">
        <v>1.1304178781820828</v>
      </c>
      <c r="F38" s="475">
        <v>1.3423318660299461</v>
      </c>
      <c r="G38" s="476">
        <v>1.3850760460681029</v>
      </c>
    </row>
    <row r="39" spans="1:7">
      <c r="A39" s="20"/>
    </row>
    <row r="40" spans="1:7" ht="38.25">
      <c r="B40" s="336" t="s">
        <v>486</v>
      </c>
    </row>
    <row r="41" spans="1:7" ht="51">
      <c r="B41" s="336" t="s">
        <v>519</v>
      </c>
    </row>
    <row r="43" spans="1:7">
      <c r="B43" s="3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7" sqref="C7:H41"/>
    </sheetView>
  </sheetViews>
  <sheetFormatPr defaultColWidth="9.140625" defaultRowHeight="14.25"/>
  <cols>
    <col min="1" max="1" width="9.5703125" style="4" bestFit="1" customWidth="1"/>
    <col min="2" max="2" width="55.140625" style="4" bestFit="1" customWidth="1"/>
    <col min="3" max="3" width="13.42578125" style="4" bestFit="1" customWidth="1"/>
    <col min="4" max="4" width="14.42578125" style="4" bestFit="1" customWidth="1"/>
    <col min="5" max="5" width="14.5703125" style="4" customWidth="1"/>
    <col min="6" max="6" width="13.42578125" style="4" bestFit="1" customWidth="1"/>
    <col min="7" max="7" width="13.7109375" style="4" customWidth="1"/>
    <col min="8" max="8" width="14.5703125" style="4" customWidth="1"/>
    <col min="9" max="16384" width="9.14062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44104</v>
      </c>
    </row>
    <row r="3" spans="1:8">
      <c r="A3" s="2"/>
    </row>
    <row r="4" spans="1:8" ht="15" thickBot="1">
      <c r="A4" s="21" t="s">
        <v>37</v>
      </c>
      <c r="B4" s="22" t="s">
        <v>38</v>
      </c>
      <c r="C4" s="21"/>
      <c r="D4" s="23"/>
      <c r="E4" s="23"/>
      <c r="F4" s="24"/>
      <c r="G4" s="24"/>
      <c r="H4" s="25" t="s">
        <v>78</v>
      </c>
    </row>
    <row r="5" spans="1:8">
      <c r="A5" s="26"/>
      <c r="B5" s="27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28" t="s">
        <v>11</v>
      </c>
      <c r="B6" s="29" t="s">
        <v>39</v>
      </c>
      <c r="C6" s="30" t="s">
        <v>74</v>
      </c>
      <c r="D6" s="30" t="s">
        <v>75</v>
      </c>
      <c r="E6" s="30" t="s">
        <v>76</v>
      </c>
      <c r="F6" s="30" t="s">
        <v>74</v>
      </c>
      <c r="G6" s="30" t="s">
        <v>75</v>
      </c>
      <c r="H6" s="31" t="s">
        <v>76</v>
      </c>
    </row>
    <row r="7" spans="1:8">
      <c r="A7" s="28">
        <v>1</v>
      </c>
      <c r="B7" s="32" t="s">
        <v>40</v>
      </c>
      <c r="C7" s="33">
        <v>261226160.87</v>
      </c>
      <c r="D7" s="33">
        <v>411905588.76999998</v>
      </c>
      <c r="E7" s="34">
        <v>673131749.63999999</v>
      </c>
      <c r="F7" s="35">
        <v>312869019.79000002</v>
      </c>
      <c r="G7" s="36">
        <v>455338093.49000001</v>
      </c>
      <c r="H7" s="37">
        <v>768207113.27999997</v>
      </c>
    </row>
    <row r="8" spans="1:8">
      <c r="A8" s="28">
        <v>2</v>
      </c>
      <c r="B8" s="32" t="s">
        <v>41</v>
      </c>
      <c r="C8" s="33">
        <v>179027252.15000001</v>
      </c>
      <c r="D8" s="33">
        <v>2034322255.8099999</v>
      </c>
      <c r="E8" s="34">
        <v>2213349507.96</v>
      </c>
      <c r="F8" s="35">
        <v>16987365.710000001</v>
      </c>
      <c r="G8" s="36">
        <v>1958001378.7</v>
      </c>
      <c r="H8" s="37">
        <v>1974988744.4100001</v>
      </c>
    </row>
    <row r="9" spans="1:8">
      <c r="A9" s="28">
        <v>3</v>
      </c>
      <c r="B9" s="32" t="s">
        <v>42</v>
      </c>
      <c r="C9" s="33">
        <v>1976730.55</v>
      </c>
      <c r="D9" s="33">
        <v>505280163.01999998</v>
      </c>
      <c r="E9" s="34">
        <v>507256893.56999999</v>
      </c>
      <c r="F9" s="35">
        <v>1884515.56</v>
      </c>
      <c r="G9" s="36">
        <v>540470606.80999994</v>
      </c>
      <c r="H9" s="37">
        <v>542355122.36999989</v>
      </c>
    </row>
    <row r="10" spans="1:8">
      <c r="A10" s="28">
        <v>4</v>
      </c>
      <c r="B10" s="32" t="s">
        <v>43</v>
      </c>
      <c r="C10" s="33">
        <v>0</v>
      </c>
      <c r="D10" s="33">
        <v>0</v>
      </c>
      <c r="E10" s="34">
        <v>0</v>
      </c>
      <c r="F10" s="35">
        <v>0</v>
      </c>
      <c r="G10" s="36">
        <v>0</v>
      </c>
      <c r="H10" s="37">
        <v>0</v>
      </c>
    </row>
    <row r="11" spans="1:8">
      <c r="A11" s="28">
        <v>5</v>
      </c>
      <c r="B11" s="32" t="s">
        <v>44</v>
      </c>
      <c r="C11" s="33">
        <v>2475641007.2600002</v>
      </c>
      <c r="D11" s="33">
        <v>136469346.92292279</v>
      </c>
      <c r="E11" s="34">
        <v>2612110354.1829228</v>
      </c>
      <c r="F11" s="35">
        <v>1739546296.2000003</v>
      </c>
      <c r="G11" s="36">
        <v>278292744.57225603</v>
      </c>
      <c r="H11" s="37">
        <v>2017839040.7722564</v>
      </c>
    </row>
    <row r="12" spans="1:8">
      <c r="A12" s="28">
        <v>6.1</v>
      </c>
      <c r="B12" s="38" t="s">
        <v>45</v>
      </c>
      <c r="C12" s="33">
        <v>5514614753.1999998</v>
      </c>
      <c r="D12" s="33">
        <v>8780391773.6700001</v>
      </c>
      <c r="E12" s="34">
        <v>14295006526.869999</v>
      </c>
      <c r="F12" s="35">
        <v>4942190680.71</v>
      </c>
      <c r="G12" s="36">
        <v>6716279270.6599998</v>
      </c>
      <c r="H12" s="37">
        <v>11658469951.369999</v>
      </c>
    </row>
    <row r="13" spans="1:8">
      <c r="A13" s="28">
        <v>6.2</v>
      </c>
      <c r="B13" s="38" t="s">
        <v>46</v>
      </c>
      <c r="C13" s="33">
        <v>-497194293.22000003</v>
      </c>
      <c r="D13" s="33">
        <v>-461935282.93000001</v>
      </c>
      <c r="E13" s="34">
        <v>-959129576.1500001</v>
      </c>
      <c r="F13" s="35">
        <v>-202505092.28278604</v>
      </c>
      <c r="G13" s="36">
        <v>-276631652.96920002</v>
      </c>
      <c r="H13" s="37">
        <v>-479136745.25198603</v>
      </c>
    </row>
    <row r="14" spans="1:8">
      <c r="A14" s="28">
        <v>6</v>
      </c>
      <c r="B14" s="32" t="s">
        <v>47</v>
      </c>
      <c r="C14" s="34">
        <v>5017420459.9799995</v>
      </c>
      <c r="D14" s="34">
        <v>8318456490.7399998</v>
      </c>
      <c r="E14" s="34">
        <v>13335876950.719999</v>
      </c>
      <c r="F14" s="34">
        <v>4739685588.4272137</v>
      </c>
      <c r="G14" s="34">
        <v>6439647617.6907997</v>
      </c>
      <c r="H14" s="37">
        <v>11179333206.118013</v>
      </c>
    </row>
    <row r="15" spans="1:8">
      <c r="A15" s="28">
        <v>7</v>
      </c>
      <c r="B15" s="32" t="s">
        <v>48</v>
      </c>
      <c r="C15" s="33">
        <v>216736378.91000003</v>
      </c>
      <c r="D15" s="33">
        <v>152935003.00999999</v>
      </c>
      <c r="E15" s="34">
        <v>369671381.92000002</v>
      </c>
      <c r="F15" s="35">
        <v>73609108.469999999</v>
      </c>
      <c r="G15" s="36">
        <v>66047162.400000006</v>
      </c>
      <c r="H15" s="37">
        <v>139656270.87</v>
      </c>
    </row>
    <row r="16" spans="1:8">
      <c r="A16" s="28">
        <v>8</v>
      </c>
      <c r="B16" s="32" t="s">
        <v>207</v>
      </c>
      <c r="C16" s="33">
        <v>82033961.299999982</v>
      </c>
      <c r="D16" s="33">
        <v>0</v>
      </c>
      <c r="E16" s="34">
        <v>82033961.299999982</v>
      </c>
      <c r="F16" s="35">
        <v>59748661.43</v>
      </c>
      <c r="G16" s="36">
        <v>0</v>
      </c>
      <c r="H16" s="37">
        <v>59748661.43</v>
      </c>
    </row>
    <row r="17" spans="1:8">
      <c r="A17" s="28">
        <v>9</v>
      </c>
      <c r="B17" s="32" t="s">
        <v>49</v>
      </c>
      <c r="C17" s="33">
        <v>26922915.689999998</v>
      </c>
      <c r="D17" s="33">
        <v>15162312.540000001</v>
      </c>
      <c r="E17" s="34">
        <v>42085228.229999997</v>
      </c>
      <c r="F17" s="35">
        <v>20228492.059999999</v>
      </c>
      <c r="G17" s="36">
        <v>0</v>
      </c>
      <c r="H17" s="37">
        <v>20228492.059999999</v>
      </c>
    </row>
    <row r="18" spans="1:8">
      <c r="A18" s="28">
        <v>10</v>
      </c>
      <c r="B18" s="32" t="s">
        <v>50</v>
      </c>
      <c r="C18" s="33">
        <v>614444345.20000005</v>
      </c>
      <c r="D18" s="33">
        <v>0</v>
      </c>
      <c r="E18" s="34">
        <v>614444345.20000005</v>
      </c>
      <c r="F18" s="35">
        <v>623701430.04999995</v>
      </c>
      <c r="G18" s="36">
        <v>0</v>
      </c>
      <c r="H18" s="37">
        <v>623701430.04999995</v>
      </c>
    </row>
    <row r="19" spans="1:8">
      <c r="A19" s="28">
        <v>11</v>
      </c>
      <c r="B19" s="32" t="s">
        <v>51</v>
      </c>
      <c r="C19" s="33">
        <v>376699492.65000004</v>
      </c>
      <c r="D19" s="33">
        <v>139107230.43000001</v>
      </c>
      <c r="E19" s="34">
        <v>515806723.08000004</v>
      </c>
      <c r="F19" s="35">
        <v>236022353.16</v>
      </c>
      <c r="G19" s="36">
        <v>133973869.94</v>
      </c>
      <c r="H19" s="37">
        <v>369996223.10000002</v>
      </c>
    </row>
    <row r="20" spans="1:8">
      <c r="A20" s="28">
        <v>12</v>
      </c>
      <c r="B20" s="40" t="s">
        <v>52</v>
      </c>
      <c r="C20" s="34">
        <v>9252128704.5599995</v>
      </c>
      <c r="D20" s="34">
        <v>11713638391.242922</v>
      </c>
      <c r="E20" s="34">
        <v>20965767095.802921</v>
      </c>
      <c r="F20" s="34">
        <v>7824282830.8572149</v>
      </c>
      <c r="G20" s="34">
        <v>9871771473.603054</v>
      </c>
      <c r="H20" s="37">
        <v>17696054304.46027</v>
      </c>
    </row>
    <row r="21" spans="1:8">
      <c r="A21" s="28"/>
      <c r="B21" s="29" t="s">
        <v>53</v>
      </c>
      <c r="C21" s="41"/>
      <c r="D21" s="41"/>
      <c r="E21" s="41"/>
      <c r="F21" s="42"/>
      <c r="G21" s="43"/>
      <c r="H21" s="44"/>
    </row>
    <row r="22" spans="1:8">
      <c r="A22" s="28">
        <v>13</v>
      </c>
      <c r="B22" s="32" t="s">
        <v>54</v>
      </c>
      <c r="C22" s="33">
        <v>79118431.200000003</v>
      </c>
      <c r="D22" s="33">
        <v>145417220.18000001</v>
      </c>
      <c r="E22" s="34">
        <v>224535651.38</v>
      </c>
      <c r="F22" s="35">
        <v>66103715.880000003</v>
      </c>
      <c r="G22" s="36">
        <v>120378622.90000001</v>
      </c>
      <c r="H22" s="37">
        <v>186482338.78</v>
      </c>
    </row>
    <row r="23" spans="1:8">
      <c r="A23" s="28">
        <v>14</v>
      </c>
      <c r="B23" s="32" t="s">
        <v>55</v>
      </c>
      <c r="C23" s="33">
        <v>1573645788.6300001</v>
      </c>
      <c r="D23" s="33">
        <v>2086808446.6099997</v>
      </c>
      <c r="E23" s="34">
        <v>3660454235.2399998</v>
      </c>
      <c r="F23" s="35">
        <v>1526968970.45</v>
      </c>
      <c r="G23" s="36">
        <v>1802095501.3200002</v>
      </c>
      <c r="H23" s="37">
        <v>3329064471.7700005</v>
      </c>
    </row>
    <row r="24" spans="1:8">
      <c r="A24" s="28">
        <v>15</v>
      </c>
      <c r="B24" s="32" t="s">
        <v>56</v>
      </c>
      <c r="C24" s="33">
        <v>1154470739.3799999</v>
      </c>
      <c r="D24" s="33">
        <v>2560624466.3399997</v>
      </c>
      <c r="E24" s="34">
        <v>3715095205.7199993</v>
      </c>
      <c r="F24" s="35">
        <v>1061309093.04</v>
      </c>
      <c r="G24" s="36">
        <v>2075286236.8099999</v>
      </c>
      <c r="H24" s="37">
        <v>3136595329.8499999</v>
      </c>
    </row>
    <row r="25" spans="1:8">
      <c r="A25" s="28">
        <v>16</v>
      </c>
      <c r="B25" s="32" t="s">
        <v>57</v>
      </c>
      <c r="C25" s="33">
        <v>1882469638.4300001</v>
      </c>
      <c r="D25" s="33">
        <v>3299898454.6800003</v>
      </c>
      <c r="E25" s="34">
        <v>5182368093.1100006</v>
      </c>
      <c r="F25" s="35">
        <v>924690206.61000001</v>
      </c>
      <c r="G25" s="36">
        <v>2651727417.8800001</v>
      </c>
      <c r="H25" s="37">
        <v>3576417624.4900002</v>
      </c>
    </row>
    <row r="26" spans="1:8">
      <c r="A26" s="28">
        <v>17</v>
      </c>
      <c r="B26" s="32" t="s">
        <v>58</v>
      </c>
      <c r="C26" s="41">
        <v>0.05</v>
      </c>
      <c r="D26" s="41">
        <v>978524712.72000003</v>
      </c>
      <c r="E26" s="34">
        <v>978524712.76999998</v>
      </c>
      <c r="F26" s="42">
        <v>0</v>
      </c>
      <c r="G26" s="43">
        <v>877642072.75</v>
      </c>
      <c r="H26" s="37">
        <v>877642072.75</v>
      </c>
    </row>
    <row r="27" spans="1:8">
      <c r="A27" s="28">
        <v>18</v>
      </c>
      <c r="B27" s="32" t="s">
        <v>59</v>
      </c>
      <c r="C27" s="33">
        <v>1887776235.0599999</v>
      </c>
      <c r="D27" s="33">
        <v>1692980464.78</v>
      </c>
      <c r="E27" s="34">
        <v>3580756699.8400002</v>
      </c>
      <c r="F27" s="35">
        <v>1767884161.5</v>
      </c>
      <c r="G27" s="36">
        <v>1420625782.27</v>
      </c>
      <c r="H27" s="37">
        <v>3188509943.77</v>
      </c>
    </row>
    <row r="28" spans="1:8">
      <c r="A28" s="28">
        <v>19</v>
      </c>
      <c r="B28" s="32" t="s">
        <v>60</v>
      </c>
      <c r="C28" s="33">
        <v>31784512.41</v>
      </c>
      <c r="D28" s="33">
        <v>95913454.909999996</v>
      </c>
      <c r="E28" s="34">
        <v>127697967.31999999</v>
      </c>
      <c r="F28" s="35">
        <v>21706668.670000002</v>
      </c>
      <c r="G28" s="36">
        <v>73436219.459999993</v>
      </c>
      <c r="H28" s="37">
        <v>95142888.129999995</v>
      </c>
    </row>
    <row r="29" spans="1:8">
      <c r="A29" s="28">
        <v>20</v>
      </c>
      <c r="B29" s="32" t="s">
        <v>61</v>
      </c>
      <c r="C29" s="33">
        <v>143345839.90000001</v>
      </c>
      <c r="D29" s="33">
        <v>250082531.25</v>
      </c>
      <c r="E29" s="34">
        <v>393428371.14999998</v>
      </c>
      <c r="F29" s="35">
        <v>136748808.59999999</v>
      </c>
      <c r="G29" s="36">
        <v>154817507.58999997</v>
      </c>
      <c r="H29" s="37">
        <v>291566316.18999994</v>
      </c>
    </row>
    <row r="30" spans="1:8">
      <c r="A30" s="28">
        <v>21</v>
      </c>
      <c r="B30" s="32" t="s">
        <v>62</v>
      </c>
      <c r="C30" s="33">
        <v>12562250</v>
      </c>
      <c r="D30" s="33">
        <v>1097449780</v>
      </c>
      <c r="E30" s="34">
        <v>1110012030</v>
      </c>
      <c r="F30" s="35">
        <v>12562250</v>
      </c>
      <c r="G30" s="36">
        <v>982841120</v>
      </c>
      <c r="H30" s="37">
        <v>995403370</v>
      </c>
    </row>
    <row r="31" spans="1:8">
      <c r="A31" s="28">
        <v>22</v>
      </c>
      <c r="B31" s="40" t="s">
        <v>63</v>
      </c>
      <c r="C31" s="34">
        <v>6765173435.0599995</v>
      </c>
      <c r="D31" s="34">
        <v>12207699531.469999</v>
      </c>
      <c r="E31" s="34">
        <v>18972872966.529999</v>
      </c>
      <c r="F31" s="34">
        <v>5517973874.75</v>
      </c>
      <c r="G31" s="34">
        <v>10158850480.98</v>
      </c>
      <c r="H31" s="37">
        <v>15676824355.73</v>
      </c>
    </row>
    <row r="32" spans="1:8">
      <c r="A32" s="28"/>
      <c r="B32" s="29" t="s">
        <v>64</v>
      </c>
      <c r="C32" s="41"/>
      <c r="D32" s="41"/>
      <c r="E32" s="33"/>
      <c r="F32" s="42"/>
      <c r="G32" s="43"/>
      <c r="H32" s="44"/>
    </row>
    <row r="33" spans="1:8">
      <c r="A33" s="28">
        <v>23</v>
      </c>
      <c r="B33" s="32" t="s">
        <v>65</v>
      </c>
      <c r="C33" s="33">
        <v>21015907.600000001</v>
      </c>
      <c r="D33" s="41">
        <v>0</v>
      </c>
      <c r="E33" s="34">
        <v>21015907.600000001</v>
      </c>
      <c r="F33" s="35">
        <v>21015907.600000001</v>
      </c>
      <c r="G33" s="43">
        <v>0</v>
      </c>
      <c r="H33" s="37">
        <v>21015907.600000001</v>
      </c>
    </row>
    <row r="34" spans="1:8">
      <c r="A34" s="28">
        <v>24</v>
      </c>
      <c r="B34" s="32" t="s">
        <v>66</v>
      </c>
      <c r="C34" s="33">
        <v>0</v>
      </c>
      <c r="D34" s="41">
        <v>0</v>
      </c>
      <c r="E34" s="34">
        <v>0</v>
      </c>
      <c r="F34" s="35">
        <v>0</v>
      </c>
      <c r="G34" s="43">
        <v>0</v>
      </c>
      <c r="H34" s="37">
        <v>0</v>
      </c>
    </row>
    <row r="35" spans="1:8">
      <c r="A35" s="28">
        <v>25</v>
      </c>
      <c r="B35" s="39" t="s">
        <v>67</v>
      </c>
      <c r="C35" s="33">
        <v>0</v>
      </c>
      <c r="D35" s="41">
        <v>0</v>
      </c>
      <c r="E35" s="34">
        <v>0</v>
      </c>
      <c r="F35" s="35">
        <v>0</v>
      </c>
      <c r="G35" s="43">
        <v>0</v>
      </c>
      <c r="H35" s="37">
        <v>0</v>
      </c>
    </row>
    <row r="36" spans="1:8">
      <c r="A36" s="28">
        <v>26</v>
      </c>
      <c r="B36" s="32" t="s">
        <v>68</v>
      </c>
      <c r="C36" s="33">
        <v>503573004.79000002</v>
      </c>
      <c r="D36" s="41">
        <v>0</v>
      </c>
      <c r="E36" s="34">
        <v>503573004.79000002</v>
      </c>
      <c r="F36" s="35">
        <v>524235836.63</v>
      </c>
      <c r="G36" s="43">
        <v>0</v>
      </c>
      <c r="H36" s="37">
        <v>524235836.63</v>
      </c>
    </row>
    <row r="37" spans="1:8">
      <c r="A37" s="28">
        <v>27</v>
      </c>
      <c r="B37" s="32" t="s">
        <v>69</v>
      </c>
      <c r="C37" s="33">
        <v>0</v>
      </c>
      <c r="D37" s="41">
        <v>0</v>
      </c>
      <c r="E37" s="34">
        <v>0</v>
      </c>
      <c r="F37" s="35">
        <v>0</v>
      </c>
      <c r="G37" s="43">
        <v>0</v>
      </c>
      <c r="H37" s="37">
        <v>0</v>
      </c>
    </row>
    <row r="38" spans="1:8">
      <c r="A38" s="28">
        <v>28</v>
      </c>
      <c r="B38" s="32" t="s">
        <v>70</v>
      </c>
      <c r="C38" s="33">
        <v>1468302510.1999998</v>
      </c>
      <c r="D38" s="41">
        <v>0</v>
      </c>
      <c r="E38" s="34">
        <v>1468302510.1999998</v>
      </c>
      <c r="F38" s="35">
        <v>1387399861.49</v>
      </c>
      <c r="G38" s="43">
        <v>0</v>
      </c>
      <c r="H38" s="37">
        <v>1387399861.49</v>
      </c>
    </row>
    <row r="39" spans="1:8">
      <c r="A39" s="28">
        <v>29</v>
      </c>
      <c r="B39" s="32" t="s">
        <v>71</v>
      </c>
      <c r="C39" s="33">
        <v>2707.2300000041723</v>
      </c>
      <c r="D39" s="41">
        <v>0</v>
      </c>
      <c r="E39" s="34">
        <v>2707.2300000041723</v>
      </c>
      <c r="F39" s="35">
        <v>86578342.960000008</v>
      </c>
      <c r="G39" s="43">
        <v>0</v>
      </c>
      <c r="H39" s="37">
        <v>86578342.960000008</v>
      </c>
    </row>
    <row r="40" spans="1:8">
      <c r="A40" s="28">
        <v>30</v>
      </c>
      <c r="B40" s="302" t="s">
        <v>275</v>
      </c>
      <c r="C40" s="33">
        <v>1992894129.8199999</v>
      </c>
      <c r="D40" s="41">
        <v>0</v>
      </c>
      <c r="E40" s="34">
        <v>1992894129.8199999</v>
      </c>
      <c r="F40" s="35">
        <v>2019229948.6800001</v>
      </c>
      <c r="G40" s="43">
        <v>0</v>
      </c>
      <c r="H40" s="37">
        <v>2019229948.6800001</v>
      </c>
    </row>
    <row r="41" spans="1:8" ht="15" thickBot="1">
      <c r="A41" s="45">
        <v>31</v>
      </c>
      <c r="B41" s="46" t="s">
        <v>72</v>
      </c>
      <c r="C41" s="47">
        <v>8758067564.8799992</v>
      </c>
      <c r="D41" s="47">
        <v>12207699531.469999</v>
      </c>
      <c r="E41" s="47">
        <v>20965767096.349998</v>
      </c>
      <c r="F41" s="47">
        <v>7537203823.4300003</v>
      </c>
      <c r="G41" s="47">
        <v>10158850480.98</v>
      </c>
      <c r="H41" s="48">
        <v>17696054304.41</v>
      </c>
    </row>
    <row r="43" spans="1:8">
      <c r="B43" s="49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xSplit="1" ySplit="6" topLeftCell="B7" activePane="bottomRight" state="frozen"/>
      <selection activeCell="B9" sqref="B9"/>
      <selection pane="topRight" activeCell="B9" sqref="B9"/>
      <selection pane="bottomLeft" activeCell="B9" sqref="B9"/>
      <selection pane="bottomRight" activeCell="C8" sqref="C8:H67"/>
    </sheetView>
  </sheetViews>
  <sheetFormatPr defaultColWidth="9.140625" defaultRowHeight="12.75"/>
  <cols>
    <col min="1" max="1" width="9.5703125" style="4" bestFit="1" customWidth="1"/>
    <col min="2" max="2" width="89.140625" style="4" customWidth="1"/>
    <col min="3" max="8" width="12.7109375" style="4" customWidth="1"/>
    <col min="9" max="9" width="8.85546875" style="4" customWidth="1"/>
    <col min="10" max="16384" width="9.140625" style="4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44104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5" thickBot="1">
      <c r="A4" s="51" t="s">
        <v>203</v>
      </c>
      <c r="B4" s="254" t="s">
        <v>27</v>
      </c>
      <c r="C4" s="21"/>
      <c r="D4" s="23"/>
      <c r="E4" s="23"/>
      <c r="F4" s="24"/>
      <c r="G4" s="24"/>
      <c r="H4" s="52" t="s">
        <v>78</v>
      </c>
    </row>
    <row r="5" spans="1:8">
      <c r="A5" s="53" t="s">
        <v>11</v>
      </c>
      <c r="B5" s="54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5" t="s">
        <v>11</v>
      </c>
      <c r="B6" s="56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8" t="s">
        <v>76</v>
      </c>
    </row>
    <row r="7" spans="1:8">
      <c r="A7" s="59"/>
      <c r="B7" s="254" t="s">
        <v>202</v>
      </c>
      <c r="C7" s="60"/>
      <c r="D7" s="60"/>
      <c r="E7" s="60"/>
      <c r="F7" s="60"/>
      <c r="G7" s="60"/>
      <c r="H7" s="61"/>
    </row>
    <row r="8" spans="1:8">
      <c r="A8" s="59">
        <v>1</v>
      </c>
      <c r="B8" s="62" t="s">
        <v>201</v>
      </c>
      <c r="C8" s="60">
        <v>9784096.8900000006</v>
      </c>
      <c r="D8" s="60">
        <v>8068018.8099999996</v>
      </c>
      <c r="E8" s="63">
        <v>17852115.699999999</v>
      </c>
      <c r="F8" s="60">
        <v>7660151.96</v>
      </c>
      <c r="G8" s="60">
        <v>12687381.380000001</v>
      </c>
      <c r="H8" s="64">
        <v>20347533.34</v>
      </c>
    </row>
    <row r="9" spans="1:8">
      <c r="A9" s="59">
        <v>2</v>
      </c>
      <c r="B9" s="62" t="s">
        <v>200</v>
      </c>
      <c r="C9" s="65">
        <v>532429410.73999995</v>
      </c>
      <c r="D9" s="65">
        <v>366906868.03999996</v>
      </c>
      <c r="E9" s="63">
        <v>899336278.77999997</v>
      </c>
      <c r="F9" s="65">
        <v>448027762.43000001</v>
      </c>
      <c r="G9" s="65">
        <v>354003321.71999997</v>
      </c>
      <c r="H9" s="64">
        <v>802031084.14999998</v>
      </c>
    </row>
    <row r="10" spans="1:8">
      <c r="A10" s="59">
        <v>2.1</v>
      </c>
      <c r="B10" s="66" t="s">
        <v>199</v>
      </c>
      <c r="C10" s="60">
        <v>0</v>
      </c>
      <c r="D10" s="60">
        <v>0</v>
      </c>
      <c r="E10" s="63">
        <v>0</v>
      </c>
      <c r="F10" s="60">
        <v>0.53</v>
      </c>
      <c r="G10" s="60">
        <v>0</v>
      </c>
      <c r="H10" s="64">
        <v>0.53</v>
      </c>
    </row>
    <row r="11" spans="1:8">
      <c r="A11" s="59">
        <v>2.2000000000000002</v>
      </c>
      <c r="B11" s="66" t="s">
        <v>198</v>
      </c>
      <c r="C11" s="60">
        <v>93707938.560000002</v>
      </c>
      <c r="D11" s="60">
        <v>82235731.650000006</v>
      </c>
      <c r="E11" s="63">
        <v>175943670.21000001</v>
      </c>
      <c r="F11" s="60">
        <v>80749317.279999986</v>
      </c>
      <c r="G11" s="60">
        <v>78457864.620000005</v>
      </c>
      <c r="H11" s="64">
        <v>159207181.89999998</v>
      </c>
    </row>
    <row r="12" spans="1:8">
      <c r="A12" s="59">
        <v>2.2999999999999998</v>
      </c>
      <c r="B12" s="66" t="s">
        <v>197</v>
      </c>
      <c r="C12" s="60">
        <v>27993798.539999999</v>
      </c>
      <c r="D12" s="60">
        <v>36677367.740000002</v>
      </c>
      <c r="E12" s="63">
        <v>64671166.280000001</v>
      </c>
      <c r="F12" s="60">
        <v>17601763.59</v>
      </c>
      <c r="G12" s="60">
        <v>39883203.82</v>
      </c>
      <c r="H12" s="64">
        <v>57484967.409999996</v>
      </c>
    </row>
    <row r="13" spans="1:8">
      <c r="A13" s="59">
        <v>2.4</v>
      </c>
      <c r="B13" s="66" t="s">
        <v>196</v>
      </c>
      <c r="C13" s="60">
        <v>8362176.0300000003</v>
      </c>
      <c r="D13" s="60">
        <v>4126434.38</v>
      </c>
      <c r="E13" s="63">
        <v>12488610.41</v>
      </c>
      <c r="F13" s="60">
        <v>3894040.29</v>
      </c>
      <c r="G13" s="60">
        <v>4070489.66</v>
      </c>
      <c r="H13" s="64">
        <v>7964529.9500000002</v>
      </c>
    </row>
    <row r="14" spans="1:8">
      <c r="A14" s="59">
        <v>2.5</v>
      </c>
      <c r="B14" s="66" t="s">
        <v>195</v>
      </c>
      <c r="C14" s="60">
        <v>9144284.1699999999</v>
      </c>
      <c r="D14" s="60">
        <v>28976646.710000001</v>
      </c>
      <c r="E14" s="63">
        <v>38120930.880000003</v>
      </c>
      <c r="F14" s="60">
        <v>4567039.09</v>
      </c>
      <c r="G14" s="60">
        <v>12579233.949999999</v>
      </c>
      <c r="H14" s="64">
        <v>17146273.039999999</v>
      </c>
    </row>
    <row r="15" spans="1:8">
      <c r="A15" s="59">
        <v>2.6</v>
      </c>
      <c r="B15" s="66" t="s">
        <v>194</v>
      </c>
      <c r="C15" s="60">
        <v>19933779.920000002</v>
      </c>
      <c r="D15" s="60">
        <v>30496323.579999998</v>
      </c>
      <c r="E15" s="63">
        <v>50430103.5</v>
      </c>
      <c r="F15" s="60">
        <v>12775980.279999999</v>
      </c>
      <c r="G15" s="60">
        <v>24440610.41</v>
      </c>
      <c r="H15" s="64">
        <v>37216590.689999998</v>
      </c>
    </row>
    <row r="16" spans="1:8">
      <c r="A16" s="59">
        <v>2.7</v>
      </c>
      <c r="B16" s="66" t="s">
        <v>193</v>
      </c>
      <c r="C16" s="60">
        <v>13070978.369999999</v>
      </c>
      <c r="D16" s="60">
        <v>6704669.4400000004</v>
      </c>
      <c r="E16" s="63">
        <v>19775647.809999999</v>
      </c>
      <c r="F16" s="60">
        <v>6414131.5999999996</v>
      </c>
      <c r="G16" s="60">
        <v>9668053.6600000001</v>
      </c>
      <c r="H16" s="64">
        <v>16082185.26</v>
      </c>
    </row>
    <row r="17" spans="1:8">
      <c r="A17" s="59">
        <v>2.8</v>
      </c>
      <c r="B17" s="66" t="s">
        <v>192</v>
      </c>
      <c r="C17" s="60">
        <v>356756167.26999998</v>
      </c>
      <c r="D17" s="60">
        <v>148847102.91999999</v>
      </c>
      <c r="E17" s="63">
        <v>505603270.18999994</v>
      </c>
      <c r="F17" s="60">
        <v>316336553.69999999</v>
      </c>
      <c r="G17" s="60">
        <v>159748605.22</v>
      </c>
      <c r="H17" s="64">
        <v>476085158.91999996</v>
      </c>
    </row>
    <row r="18" spans="1:8">
      <c r="A18" s="59">
        <v>2.9</v>
      </c>
      <c r="B18" s="66" t="s">
        <v>191</v>
      </c>
      <c r="C18" s="60">
        <v>3460287.88</v>
      </c>
      <c r="D18" s="60">
        <v>28842591.620000001</v>
      </c>
      <c r="E18" s="63">
        <v>32302879.5</v>
      </c>
      <c r="F18" s="60">
        <v>5688936.0700000003</v>
      </c>
      <c r="G18" s="60">
        <v>25155260.379999999</v>
      </c>
      <c r="H18" s="64">
        <v>30844196.449999999</v>
      </c>
    </row>
    <row r="19" spans="1:8">
      <c r="A19" s="59">
        <v>3</v>
      </c>
      <c r="B19" s="62" t="s">
        <v>190</v>
      </c>
      <c r="C19" s="60">
        <v>9035566.8000000007</v>
      </c>
      <c r="D19" s="60">
        <v>1761297.51</v>
      </c>
      <c r="E19" s="63">
        <v>10796864.310000001</v>
      </c>
      <c r="F19" s="60">
        <v>16443475.289999999</v>
      </c>
      <c r="G19" s="60">
        <v>2534931.4500000002</v>
      </c>
      <c r="H19" s="64">
        <v>18978406.739999998</v>
      </c>
    </row>
    <row r="20" spans="1:8">
      <c r="A20" s="59">
        <v>4</v>
      </c>
      <c r="B20" s="62" t="s">
        <v>189</v>
      </c>
      <c r="C20" s="60">
        <v>141691312.40000001</v>
      </c>
      <c r="D20" s="60">
        <v>4684396.6100000003</v>
      </c>
      <c r="E20" s="63">
        <v>146375709.01000002</v>
      </c>
      <c r="F20" s="60">
        <v>91751456.810000002</v>
      </c>
      <c r="G20" s="60">
        <v>3798943.06</v>
      </c>
      <c r="H20" s="64">
        <v>95550399.870000005</v>
      </c>
    </row>
    <row r="21" spans="1:8">
      <c r="A21" s="59">
        <v>5</v>
      </c>
      <c r="B21" s="62" t="s">
        <v>188</v>
      </c>
      <c r="C21" s="60">
        <v>0</v>
      </c>
      <c r="D21" s="60">
        <v>0</v>
      </c>
      <c r="E21" s="63">
        <v>0</v>
      </c>
      <c r="F21" s="60">
        <v>0</v>
      </c>
      <c r="G21" s="60">
        <v>0</v>
      </c>
      <c r="H21" s="64">
        <v>0</v>
      </c>
    </row>
    <row r="22" spans="1:8">
      <c r="A22" s="59">
        <v>6</v>
      </c>
      <c r="B22" s="67" t="s">
        <v>187</v>
      </c>
      <c r="C22" s="65">
        <v>692940386.82999992</v>
      </c>
      <c r="D22" s="65">
        <v>381420580.96999997</v>
      </c>
      <c r="E22" s="63">
        <v>1074360967.8</v>
      </c>
      <c r="F22" s="65">
        <v>563882846.49000001</v>
      </c>
      <c r="G22" s="65">
        <v>373024577.60999995</v>
      </c>
      <c r="H22" s="64">
        <v>936907424.0999999</v>
      </c>
    </row>
    <row r="23" spans="1:8">
      <c r="A23" s="59"/>
      <c r="B23" s="254" t="s">
        <v>186</v>
      </c>
      <c r="C23" s="68"/>
      <c r="D23" s="68"/>
      <c r="E23" s="69"/>
      <c r="F23" s="68"/>
      <c r="G23" s="68"/>
      <c r="H23" s="70"/>
    </row>
    <row r="24" spans="1:8">
      <c r="A24" s="59">
        <v>7</v>
      </c>
      <c r="B24" s="62" t="s">
        <v>185</v>
      </c>
      <c r="C24" s="60">
        <v>86396332.049999997</v>
      </c>
      <c r="D24" s="60">
        <v>24063578.899999999</v>
      </c>
      <c r="E24" s="63">
        <v>110459910.94999999</v>
      </c>
      <c r="F24" s="60">
        <v>75521279.920000002</v>
      </c>
      <c r="G24" s="60">
        <v>24703498.629999999</v>
      </c>
      <c r="H24" s="64">
        <v>100224778.55</v>
      </c>
    </row>
    <row r="25" spans="1:8">
      <c r="A25" s="59">
        <v>8</v>
      </c>
      <c r="B25" s="62" t="s">
        <v>184</v>
      </c>
      <c r="C25" s="60">
        <v>97373242.939999998</v>
      </c>
      <c r="D25" s="60">
        <v>77457739.810000002</v>
      </c>
      <c r="E25" s="63">
        <v>174830982.75</v>
      </c>
      <c r="F25" s="60">
        <v>71900879.060000002</v>
      </c>
      <c r="G25" s="60">
        <v>68645065.900000006</v>
      </c>
      <c r="H25" s="64">
        <v>140545944.96000001</v>
      </c>
    </row>
    <row r="26" spans="1:8">
      <c r="A26" s="59">
        <v>9</v>
      </c>
      <c r="B26" s="62" t="s">
        <v>183</v>
      </c>
      <c r="C26" s="60">
        <v>16254421.560000001</v>
      </c>
      <c r="D26" s="60">
        <v>668724.68999999994</v>
      </c>
      <c r="E26" s="63">
        <v>16923146.25</v>
      </c>
      <c r="F26" s="60">
        <v>6719120.4000000004</v>
      </c>
      <c r="G26" s="60">
        <v>2567127.7400000002</v>
      </c>
      <c r="H26" s="64">
        <v>9286248.1400000006</v>
      </c>
    </row>
    <row r="27" spans="1:8">
      <c r="A27" s="59">
        <v>10</v>
      </c>
      <c r="B27" s="62" t="s">
        <v>182</v>
      </c>
      <c r="C27" s="60">
        <v>0</v>
      </c>
      <c r="D27" s="60">
        <v>76406626.280000001</v>
      </c>
      <c r="E27" s="63">
        <v>76406626.280000001</v>
      </c>
      <c r="F27" s="60">
        <v>0</v>
      </c>
      <c r="G27" s="60">
        <v>40740940.560000002</v>
      </c>
      <c r="H27" s="64">
        <v>40740940.560000002</v>
      </c>
    </row>
    <row r="28" spans="1:8">
      <c r="A28" s="59">
        <v>11</v>
      </c>
      <c r="B28" s="62" t="s">
        <v>181</v>
      </c>
      <c r="C28" s="60">
        <v>148311084.19</v>
      </c>
      <c r="D28" s="60">
        <v>86597681.280000001</v>
      </c>
      <c r="E28" s="63">
        <v>234908765.47</v>
      </c>
      <c r="F28" s="60">
        <v>69619961.569999993</v>
      </c>
      <c r="G28" s="60">
        <v>105843243.77</v>
      </c>
      <c r="H28" s="64">
        <v>175463205.33999997</v>
      </c>
    </row>
    <row r="29" spans="1:8">
      <c r="A29" s="59">
        <v>12</v>
      </c>
      <c r="B29" s="62" t="s">
        <v>180</v>
      </c>
      <c r="C29" s="60">
        <v>1625795.68</v>
      </c>
      <c r="D29" s="60">
        <v>24839.99</v>
      </c>
      <c r="E29" s="63">
        <v>1650635.67</v>
      </c>
      <c r="F29" s="60">
        <v>1130177.18</v>
      </c>
      <c r="G29" s="60">
        <v>1159.3599999999999</v>
      </c>
      <c r="H29" s="64">
        <v>1131336.54</v>
      </c>
    </row>
    <row r="30" spans="1:8">
      <c r="A30" s="59">
        <v>13</v>
      </c>
      <c r="B30" s="71" t="s">
        <v>179</v>
      </c>
      <c r="C30" s="65">
        <v>349960876.42000002</v>
      </c>
      <c r="D30" s="65">
        <v>265219190.95000002</v>
      </c>
      <c r="E30" s="63">
        <v>615180067.37</v>
      </c>
      <c r="F30" s="65">
        <v>224891418.13000003</v>
      </c>
      <c r="G30" s="65">
        <v>242501035.95999998</v>
      </c>
      <c r="H30" s="64">
        <v>467392454.09000003</v>
      </c>
    </row>
    <row r="31" spans="1:8">
      <c r="A31" s="59">
        <v>14</v>
      </c>
      <c r="B31" s="71" t="s">
        <v>178</v>
      </c>
      <c r="C31" s="512">
        <v>342979510.40999991</v>
      </c>
      <c r="D31" s="512">
        <v>116201390.01999995</v>
      </c>
      <c r="E31" s="513">
        <v>459180900.42999983</v>
      </c>
      <c r="F31" s="512">
        <v>338991428.36000001</v>
      </c>
      <c r="G31" s="512">
        <v>130523541.64999998</v>
      </c>
      <c r="H31" s="514">
        <v>469514970.00999999</v>
      </c>
    </row>
    <row r="32" spans="1:8">
      <c r="A32" s="59"/>
      <c r="B32" s="72"/>
      <c r="C32" s="515"/>
      <c r="D32" s="516"/>
      <c r="E32" s="517"/>
      <c r="F32" s="516"/>
      <c r="G32" s="516"/>
      <c r="H32" s="518"/>
    </row>
    <row r="33" spans="1:8">
      <c r="A33" s="59"/>
      <c r="B33" s="72" t="s">
        <v>177</v>
      </c>
      <c r="C33" s="519"/>
      <c r="D33" s="519"/>
      <c r="E33" s="517"/>
      <c r="F33" s="519"/>
      <c r="G33" s="519"/>
      <c r="H33" s="518"/>
    </row>
    <row r="34" spans="1:8">
      <c r="A34" s="59">
        <v>15</v>
      </c>
      <c r="B34" s="73" t="s">
        <v>176</v>
      </c>
      <c r="C34" s="513">
        <v>104702689.41</v>
      </c>
      <c r="D34" s="513">
        <v>-320503.53999999911</v>
      </c>
      <c r="E34" s="513">
        <v>104382185.87</v>
      </c>
      <c r="F34" s="513">
        <v>119297196.45</v>
      </c>
      <c r="G34" s="513">
        <v>7727785.3799999952</v>
      </c>
      <c r="H34" s="513">
        <v>127024981.83</v>
      </c>
    </row>
    <row r="35" spans="1:8">
      <c r="A35" s="59">
        <v>15.1</v>
      </c>
      <c r="B35" s="66" t="s">
        <v>175</v>
      </c>
      <c r="C35" s="520">
        <v>155087648.40000001</v>
      </c>
      <c r="D35" s="520">
        <v>62300057.710000001</v>
      </c>
      <c r="E35" s="513">
        <v>217387706.11000001</v>
      </c>
      <c r="F35" s="520">
        <v>152661048.56</v>
      </c>
      <c r="G35" s="520">
        <v>64987195.079999998</v>
      </c>
      <c r="H35" s="513">
        <v>217648243.63999999</v>
      </c>
    </row>
    <row r="36" spans="1:8">
      <c r="A36" s="59">
        <v>15.2</v>
      </c>
      <c r="B36" s="66" t="s">
        <v>174</v>
      </c>
      <c r="C36" s="520">
        <v>50384958.990000002</v>
      </c>
      <c r="D36" s="520">
        <v>62620561.25</v>
      </c>
      <c r="E36" s="513">
        <v>113005520.24000001</v>
      </c>
      <c r="F36" s="520">
        <v>33363852.109999999</v>
      </c>
      <c r="G36" s="520">
        <v>57259409.700000003</v>
      </c>
      <c r="H36" s="513">
        <v>90623261.810000002</v>
      </c>
    </row>
    <row r="37" spans="1:8">
      <c r="A37" s="59">
        <v>16</v>
      </c>
      <c r="B37" s="62" t="s">
        <v>173</v>
      </c>
      <c r="C37" s="520">
        <v>632376.25</v>
      </c>
      <c r="D37" s="520">
        <v>0</v>
      </c>
      <c r="E37" s="513">
        <v>632376.25</v>
      </c>
      <c r="F37" s="520">
        <v>210792.08</v>
      </c>
      <c r="G37" s="520">
        <v>0</v>
      </c>
      <c r="H37" s="513">
        <v>210792.08</v>
      </c>
    </row>
    <row r="38" spans="1:8">
      <c r="A38" s="59">
        <v>17</v>
      </c>
      <c r="B38" s="62" t="s">
        <v>172</v>
      </c>
      <c r="C38" s="520">
        <v>0</v>
      </c>
      <c r="D38" s="520">
        <v>0</v>
      </c>
      <c r="E38" s="513">
        <v>0</v>
      </c>
      <c r="F38" s="520">
        <v>0</v>
      </c>
      <c r="G38" s="520">
        <v>0</v>
      </c>
      <c r="H38" s="513">
        <v>0</v>
      </c>
    </row>
    <row r="39" spans="1:8">
      <c r="A39" s="59">
        <v>18</v>
      </c>
      <c r="B39" s="62" t="s">
        <v>171</v>
      </c>
      <c r="C39" s="520">
        <v>-1155549.3500000001</v>
      </c>
      <c r="D39" s="520">
        <v>348.16</v>
      </c>
      <c r="E39" s="513">
        <v>-1155201.1900000002</v>
      </c>
      <c r="F39" s="520">
        <v>146592.73000000001</v>
      </c>
      <c r="G39" s="520">
        <v>2534.94</v>
      </c>
      <c r="H39" s="513">
        <v>149127.67000000001</v>
      </c>
    </row>
    <row r="40" spans="1:8">
      <c r="A40" s="59">
        <v>19</v>
      </c>
      <c r="B40" s="62" t="s">
        <v>170</v>
      </c>
      <c r="C40" s="520">
        <v>-74274229.980000004</v>
      </c>
      <c r="D40" s="520">
        <v>0</v>
      </c>
      <c r="E40" s="513">
        <v>-74274229.980000004</v>
      </c>
      <c r="F40" s="520">
        <v>131837827.34999999</v>
      </c>
      <c r="G40" s="520">
        <v>0</v>
      </c>
      <c r="H40" s="513">
        <v>131837827.34999999</v>
      </c>
    </row>
    <row r="41" spans="1:8">
      <c r="A41" s="59">
        <v>20</v>
      </c>
      <c r="B41" s="62" t="s">
        <v>169</v>
      </c>
      <c r="C41" s="520">
        <v>165758913.00999999</v>
      </c>
      <c r="D41" s="520">
        <v>0</v>
      </c>
      <c r="E41" s="513">
        <v>165758913.00999999</v>
      </c>
      <c r="F41" s="520">
        <v>-41862817.93</v>
      </c>
      <c r="G41" s="520">
        <v>0</v>
      </c>
      <c r="H41" s="513">
        <v>-41862817.93</v>
      </c>
    </row>
    <row r="42" spans="1:8">
      <c r="A42" s="59">
        <v>21</v>
      </c>
      <c r="B42" s="62" t="s">
        <v>168</v>
      </c>
      <c r="C42" s="520">
        <v>-946161.24</v>
      </c>
      <c r="D42" s="520">
        <v>0</v>
      </c>
      <c r="E42" s="513">
        <v>-946161.24</v>
      </c>
      <c r="F42" s="520">
        <v>2758447.92</v>
      </c>
      <c r="G42" s="520">
        <v>0</v>
      </c>
      <c r="H42" s="513">
        <v>2758447.92</v>
      </c>
    </row>
    <row r="43" spans="1:8">
      <c r="A43" s="59">
        <v>22</v>
      </c>
      <c r="B43" s="62" t="s">
        <v>167</v>
      </c>
      <c r="C43" s="520">
        <v>18749196.870000001</v>
      </c>
      <c r="D43" s="520">
        <v>20181363.809999999</v>
      </c>
      <c r="E43" s="513">
        <v>38930560.68</v>
      </c>
      <c r="F43" s="520">
        <v>12284053.48</v>
      </c>
      <c r="G43" s="520">
        <v>15825950.5</v>
      </c>
      <c r="H43" s="513">
        <v>28110003.98</v>
      </c>
    </row>
    <row r="44" spans="1:8">
      <c r="A44" s="59">
        <v>23</v>
      </c>
      <c r="B44" s="62" t="s">
        <v>166</v>
      </c>
      <c r="C44" s="520">
        <v>9688695.8399999999</v>
      </c>
      <c r="D44" s="520">
        <v>3285235.2</v>
      </c>
      <c r="E44" s="513">
        <v>12973931.039999999</v>
      </c>
      <c r="F44" s="520">
        <v>13768627.810000001</v>
      </c>
      <c r="G44" s="520">
        <v>2989479.29</v>
      </c>
      <c r="H44" s="513">
        <v>16758107.100000001</v>
      </c>
    </row>
    <row r="45" spans="1:8">
      <c r="A45" s="59">
        <v>24</v>
      </c>
      <c r="B45" s="71" t="s">
        <v>282</v>
      </c>
      <c r="C45" s="512">
        <v>223155930.80999997</v>
      </c>
      <c r="D45" s="512">
        <v>23146443.629999999</v>
      </c>
      <c r="E45" s="513">
        <v>246302374.43999997</v>
      </c>
      <c r="F45" s="512">
        <v>238440719.88999999</v>
      </c>
      <c r="G45" s="512">
        <v>26545750.109999996</v>
      </c>
      <c r="H45" s="513">
        <v>264986469.99999997</v>
      </c>
    </row>
    <row r="46" spans="1:8">
      <c r="A46" s="59"/>
      <c r="B46" s="254" t="s">
        <v>165</v>
      </c>
      <c r="C46" s="519"/>
      <c r="D46" s="519"/>
      <c r="E46" s="517"/>
      <c r="F46" s="519"/>
      <c r="G46" s="519"/>
      <c r="H46" s="518"/>
    </row>
    <row r="47" spans="1:8">
      <c r="A47" s="59">
        <v>25</v>
      </c>
      <c r="B47" s="62" t="s">
        <v>164</v>
      </c>
      <c r="C47" s="520">
        <v>11803605.32</v>
      </c>
      <c r="D47" s="520">
        <v>5914049.9500000002</v>
      </c>
      <c r="E47" s="513">
        <v>17717655.27</v>
      </c>
      <c r="F47" s="520">
        <v>8863863.5899999999</v>
      </c>
      <c r="G47" s="520">
        <v>6756302.6900000004</v>
      </c>
      <c r="H47" s="514">
        <v>15620166.280000001</v>
      </c>
    </row>
    <row r="48" spans="1:8">
      <c r="A48" s="59">
        <v>26</v>
      </c>
      <c r="B48" s="62" t="s">
        <v>163</v>
      </c>
      <c r="C48" s="520">
        <v>10445312</v>
      </c>
      <c r="D48" s="520">
        <v>7460181.75</v>
      </c>
      <c r="E48" s="513">
        <v>17905493.75</v>
      </c>
      <c r="F48" s="520">
        <v>17087317.370000001</v>
      </c>
      <c r="G48" s="520">
        <v>13632505.699999999</v>
      </c>
      <c r="H48" s="514">
        <v>30719823.07</v>
      </c>
    </row>
    <row r="49" spans="1:8">
      <c r="A49" s="59">
        <v>27</v>
      </c>
      <c r="B49" s="62" t="s">
        <v>162</v>
      </c>
      <c r="C49" s="520">
        <v>128380537.51000001</v>
      </c>
      <c r="D49" s="520">
        <v>0</v>
      </c>
      <c r="E49" s="513">
        <v>128380537.51000001</v>
      </c>
      <c r="F49" s="520">
        <v>161666628.97999999</v>
      </c>
      <c r="G49" s="520">
        <v>0</v>
      </c>
      <c r="H49" s="514">
        <v>161666628.97999999</v>
      </c>
    </row>
    <row r="50" spans="1:8">
      <c r="A50" s="59">
        <v>28</v>
      </c>
      <c r="B50" s="62" t="s">
        <v>161</v>
      </c>
      <c r="C50" s="520">
        <v>3386596.63</v>
      </c>
      <c r="D50" s="520">
        <v>0</v>
      </c>
      <c r="E50" s="513">
        <v>3386596.63</v>
      </c>
      <c r="F50" s="520">
        <v>4270671.8499999996</v>
      </c>
      <c r="G50" s="520">
        <v>0</v>
      </c>
      <c r="H50" s="514">
        <v>4270671.8499999996</v>
      </c>
    </row>
    <row r="51" spans="1:8">
      <c r="A51" s="59">
        <v>29</v>
      </c>
      <c r="B51" s="62" t="s">
        <v>160</v>
      </c>
      <c r="C51" s="520">
        <v>40141085.140000001</v>
      </c>
      <c r="D51" s="520">
        <v>0</v>
      </c>
      <c r="E51" s="513">
        <v>40141085.140000001</v>
      </c>
      <c r="F51" s="520">
        <v>42599555.240000002</v>
      </c>
      <c r="G51" s="520">
        <v>0</v>
      </c>
      <c r="H51" s="514">
        <v>42599555.240000002</v>
      </c>
    </row>
    <row r="52" spans="1:8">
      <c r="A52" s="59">
        <v>30</v>
      </c>
      <c r="B52" s="62" t="s">
        <v>159</v>
      </c>
      <c r="C52" s="520">
        <v>36734443.990000002</v>
      </c>
      <c r="D52" s="520">
        <v>14561046.029999999</v>
      </c>
      <c r="E52" s="513">
        <v>51295490.020000003</v>
      </c>
      <c r="F52" s="520">
        <v>40655741.289999999</v>
      </c>
      <c r="G52" s="520">
        <v>15699653.060000001</v>
      </c>
      <c r="H52" s="514">
        <v>56355394.350000001</v>
      </c>
    </row>
    <row r="53" spans="1:8">
      <c r="A53" s="59">
        <v>31</v>
      </c>
      <c r="B53" s="71" t="s">
        <v>283</v>
      </c>
      <c r="C53" s="512">
        <v>230891580.59000003</v>
      </c>
      <c r="D53" s="512">
        <v>27935277.729999997</v>
      </c>
      <c r="E53" s="513">
        <v>258826858.32000002</v>
      </c>
      <c r="F53" s="512">
        <v>275143778.31999999</v>
      </c>
      <c r="G53" s="512">
        <v>36088461.450000003</v>
      </c>
      <c r="H53" s="513">
        <v>311232239.76999998</v>
      </c>
    </row>
    <row r="54" spans="1:8">
      <c r="A54" s="59">
        <v>32</v>
      </c>
      <c r="B54" s="71" t="s">
        <v>284</v>
      </c>
      <c r="C54" s="512">
        <v>-7735649.7800000608</v>
      </c>
      <c r="D54" s="512">
        <v>-4788834.0999999978</v>
      </c>
      <c r="E54" s="513">
        <v>-12524483.880000059</v>
      </c>
      <c r="F54" s="512">
        <v>-36703058.430000007</v>
      </c>
      <c r="G54" s="512">
        <v>-9542711.3400000073</v>
      </c>
      <c r="H54" s="513">
        <v>-46245769.770000011</v>
      </c>
    </row>
    <row r="55" spans="1:8">
      <c r="A55" s="59"/>
      <c r="B55" s="72"/>
      <c r="C55" s="516"/>
      <c r="D55" s="516"/>
      <c r="E55" s="517"/>
      <c r="F55" s="516"/>
      <c r="G55" s="516"/>
      <c r="H55" s="518"/>
    </row>
    <row r="56" spans="1:8">
      <c r="A56" s="59">
        <v>33</v>
      </c>
      <c r="B56" s="71" t="s">
        <v>158</v>
      </c>
      <c r="C56" s="512">
        <v>335243860.62999988</v>
      </c>
      <c r="D56" s="512">
        <v>111412555.91999996</v>
      </c>
      <c r="E56" s="513">
        <v>446656416.54999983</v>
      </c>
      <c r="F56" s="512">
        <v>302288369.93000001</v>
      </c>
      <c r="G56" s="512">
        <v>120980830.30999997</v>
      </c>
      <c r="H56" s="514">
        <v>423269200.24000001</v>
      </c>
    </row>
    <row r="57" spans="1:8">
      <c r="A57" s="59"/>
      <c r="B57" s="72"/>
      <c r="C57" s="516"/>
      <c r="D57" s="516"/>
      <c r="E57" s="517"/>
      <c r="F57" s="516"/>
      <c r="G57" s="516"/>
      <c r="H57" s="518"/>
    </row>
    <row r="58" spans="1:8">
      <c r="A58" s="59">
        <v>34</v>
      </c>
      <c r="B58" s="62" t="s">
        <v>157</v>
      </c>
      <c r="C58" s="520">
        <v>493370207.66000003</v>
      </c>
      <c r="D58" s="520">
        <v>0</v>
      </c>
      <c r="E58" s="513">
        <v>493370207.66000003</v>
      </c>
      <c r="F58" s="520">
        <v>122111162.40000001</v>
      </c>
      <c r="G58" s="520">
        <v>0</v>
      </c>
      <c r="H58" s="514">
        <v>122111162.40000001</v>
      </c>
    </row>
    <row r="59" spans="1:8" s="255" customFormat="1">
      <c r="A59" s="59">
        <v>35</v>
      </c>
      <c r="B59" s="62" t="s">
        <v>156</v>
      </c>
      <c r="C59" s="520">
        <v>2187861.0699999998</v>
      </c>
      <c r="D59" s="520">
        <v>0</v>
      </c>
      <c r="E59" s="513">
        <v>2187861.0699999998</v>
      </c>
      <c r="F59" s="520">
        <v>959112.92</v>
      </c>
      <c r="G59" s="520">
        <v>0</v>
      </c>
      <c r="H59" s="514">
        <v>959112.92</v>
      </c>
    </row>
    <row r="60" spans="1:8">
      <c r="A60" s="59">
        <v>36</v>
      </c>
      <c r="B60" s="62" t="s">
        <v>155</v>
      </c>
      <c r="C60" s="520">
        <v>33246630.449999999</v>
      </c>
      <c r="D60" s="520">
        <v>0</v>
      </c>
      <c r="E60" s="513">
        <v>33246630.449999999</v>
      </c>
      <c r="F60" s="520">
        <v>5236456.91</v>
      </c>
      <c r="G60" s="520">
        <v>0</v>
      </c>
      <c r="H60" s="514">
        <v>5236456.91</v>
      </c>
    </row>
    <row r="61" spans="1:8">
      <c r="A61" s="59">
        <v>37</v>
      </c>
      <c r="B61" s="71" t="s">
        <v>154</v>
      </c>
      <c r="C61" s="512">
        <v>528804699.18000001</v>
      </c>
      <c r="D61" s="512">
        <v>0</v>
      </c>
      <c r="E61" s="513">
        <v>528804699.18000001</v>
      </c>
      <c r="F61" s="512">
        <v>128306732.23</v>
      </c>
      <c r="G61" s="512">
        <v>0</v>
      </c>
      <c r="H61" s="514">
        <v>128306732.23</v>
      </c>
    </row>
    <row r="62" spans="1:8">
      <c r="A62" s="59"/>
      <c r="B62" s="74"/>
      <c r="C62" s="519"/>
      <c r="D62" s="519"/>
      <c r="E62" s="517"/>
      <c r="F62" s="519"/>
      <c r="G62" s="519"/>
      <c r="H62" s="518"/>
    </row>
    <row r="63" spans="1:8">
      <c r="A63" s="59">
        <v>38</v>
      </c>
      <c r="B63" s="75" t="s">
        <v>153</v>
      </c>
      <c r="C63" s="512">
        <v>-193560838.55000013</v>
      </c>
      <c r="D63" s="512">
        <v>111412555.91999996</v>
      </c>
      <c r="E63" s="513">
        <v>-82148282.630000174</v>
      </c>
      <c r="F63" s="512">
        <v>173981637.69999999</v>
      </c>
      <c r="G63" s="512">
        <v>120980830.30999997</v>
      </c>
      <c r="H63" s="514">
        <v>294962468.00999999</v>
      </c>
    </row>
    <row r="64" spans="1:8">
      <c r="A64" s="55">
        <v>39</v>
      </c>
      <c r="B64" s="62" t="s">
        <v>152</v>
      </c>
      <c r="C64" s="521">
        <v>-32123702.420000002</v>
      </c>
      <c r="D64" s="521">
        <v>0</v>
      </c>
      <c r="E64" s="513">
        <v>-32123702.420000002</v>
      </c>
      <c r="F64" s="521">
        <v>26709178.550000001</v>
      </c>
      <c r="G64" s="521">
        <v>0</v>
      </c>
      <c r="H64" s="514">
        <v>26709178.550000001</v>
      </c>
    </row>
    <row r="65" spans="1:8">
      <c r="A65" s="59">
        <v>40</v>
      </c>
      <c r="B65" s="71" t="s">
        <v>151</v>
      </c>
      <c r="C65" s="512">
        <v>-161437136.13000011</v>
      </c>
      <c r="D65" s="512">
        <v>111412555.91999996</v>
      </c>
      <c r="E65" s="513">
        <v>-50024580.210000157</v>
      </c>
      <c r="F65" s="512">
        <v>147272459.14999998</v>
      </c>
      <c r="G65" s="512">
        <v>120980830.30999997</v>
      </c>
      <c r="H65" s="514">
        <v>268253289.45999995</v>
      </c>
    </row>
    <row r="66" spans="1:8">
      <c r="A66" s="55">
        <v>41</v>
      </c>
      <c r="B66" s="62" t="s">
        <v>150</v>
      </c>
      <c r="C66" s="521">
        <v>0</v>
      </c>
      <c r="D66" s="521">
        <v>0</v>
      </c>
      <c r="E66" s="513">
        <v>0</v>
      </c>
      <c r="F66" s="521">
        <v>0</v>
      </c>
      <c r="G66" s="521">
        <v>0</v>
      </c>
      <c r="H66" s="514">
        <v>0</v>
      </c>
    </row>
    <row r="67" spans="1:8" ht="13.5" thickBot="1">
      <c r="A67" s="76">
        <v>42</v>
      </c>
      <c r="B67" s="77" t="s">
        <v>149</v>
      </c>
      <c r="C67" s="522">
        <v>-161437136.13000011</v>
      </c>
      <c r="D67" s="522">
        <v>111412555.91999996</v>
      </c>
      <c r="E67" s="523">
        <v>-50024580.210000157</v>
      </c>
      <c r="F67" s="522">
        <v>147272459.14999998</v>
      </c>
      <c r="G67" s="522">
        <v>120980830.30999997</v>
      </c>
      <c r="H67" s="524">
        <v>268253289.45999995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Normal="100" workbookViewId="0">
      <selection activeCell="C32" sqref="C32:H37"/>
    </sheetView>
  </sheetViews>
  <sheetFormatPr defaultColWidth="9.140625" defaultRowHeight="14.25"/>
  <cols>
    <col min="1" max="1" width="9.5703125" style="5" bestFit="1" customWidth="1"/>
    <col min="2" max="2" width="72.28515625" style="5" customWidth="1"/>
    <col min="3" max="3" width="14" style="5" bestFit="1" customWidth="1"/>
    <col min="4" max="5" width="15" style="5" bestFit="1" customWidth="1"/>
    <col min="6" max="6" width="14" style="5" bestFit="1" customWidth="1"/>
    <col min="7" max="8" width="15" style="5" bestFit="1" customWidth="1"/>
    <col min="9" max="16384" width="9.140625" style="5"/>
  </cols>
  <sheetData>
    <row r="1" spans="1:8">
      <c r="A1" s="2" t="s">
        <v>35</v>
      </c>
      <c r="B1" s="5" t="str">
        <f>'Info '!C2</f>
        <v>JSC TBC Bank</v>
      </c>
    </row>
    <row r="2" spans="1:8">
      <c r="A2" s="2" t="s">
        <v>36</v>
      </c>
      <c r="B2" s="481">
        <f>'1. key ratios '!B2</f>
        <v>44104</v>
      </c>
    </row>
    <row r="3" spans="1:8">
      <c r="A3" s="4"/>
    </row>
    <row r="4" spans="1:8" ht="15" thickBot="1">
      <c r="A4" s="4" t="s">
        <v>79</v>
      </c>
      <c r="B4" s="4"/>
      <c r="C4" s="235"/>
      <c r="D4" s="235"/>
      <c r="E4" s="235"/>
      <c r="F4" s="236"/>
      <c r="G4" s="236"/>
      <c r="H4" s="237" t="s">
        <v>78</v>
      </c>
    </row>
    <row r="5" spans="1:8">
      <c r="A5" s="537" t="s">
        <v>11</v>
      </c>
      <c r="B5" s="539" t="s">
        <v>349</v>
      </c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38"/>
      <c r="B6" s="540"/>
      <c r="C6" s="30" t="s">
        <v>296</v>
      </c>
      <c r="D6" s="30" t="s">
        <v>126</v>
      </c>
      <c r="E6" s="30" t="s">
        <v>113</v>
      </c>
      <c r="F6" s="30" t="s">
        <v>296</v>
      </c>
      <c r="G6" s="30" t="s">
        <v>126</v>
      </c>
      <c r="H6" s="31" t="s">
        <v>113</v>
      </c>
    </row>
    <row r="7" spans="1:8" s="19" customFormat="1">
      <c r="A7" s="238">
        <v>1</v>
      </c>
      <c r="B7" s="239" t="s">
        <v>383</v>
      </c>
      <c r="C7" s="525">
        <v>1076496963.5700004</v>
      </c>
      <c r="D7" s="525">
        <v>2439060389.706182</v>
      </c>
      <c r="E7" s="513">
        <v>3515557353.2761827</v>
      </c>
      <c r="F7" s="525">
        <v>987882742.00999713</v>
      </c>
      <c r="G7" s="525">
        <v>1582200665.6185009</v>
      </c>
      <c r="H7" s="514">
        <v>2570083407.6284981</v>
      </c>
    </row>
    <row r="8" spans="1:8" s="19" customFormat="1">
      <c r="A8" s="238">
        <v>1.1000000000000001</v>
      </c>
      <c r="B8" s="290" t="s">
        <v>314</v>
      </c>
      <c r="C8" s="525">
        <v>747669064.11000001</v>
      </c>
      <c r="D8" s="525">
        <v>1266884582.29</v>
      </c>
      <c r="E8" s="513">
        <v>2014553646.4000001</v>
      </c>
      <c r="F8" s="525">
        <v>690273978.74000001</v>
      </c>
      <c r="G8" s="525">
        <v>868016673.09000003</v>
      </c>
      <c r="H8" s="514">
        <v>1558290651.8299999</v>
      </c>
    </row>
    <row r="9" spans="1:8" s="19" customFormat="1">
      <c r="A9" s="238">
        <v>1.2</v>
      </c>
      <c r="B9" s="290" t="s">
        <v>315</v>
      </c>
      <c r="C9" s="525">
        <v>0</v>
      </c>
      <c r="D9" s="525">
        <v>193584371.36007702</v>
      </c>
      <c r="E9" s="513">
        <v>193584371.36007702</v>
      </c>
      <c r="F9" s="525">
        <v>0</v>
      </c>
      <c r="G9" s="525">
        <v>126882843.19479001</v>
      </c>
      <c r="H9" s="514">
        <v>126882843.19479001</v>
      </c>
    </row>
    <row r="10" spans="1:8" s="19" customFormat="1">
      <c r="A10" s="238">
        <v>1.3</v>
      </c>
      <c r="B10" s="290" t="s">
        <v>316</v>
      </c>
      <c r="C10" s="525">
        <v>328827899.46000046</v>
      </c>
      <c r="D10" s="525">
        <v>978590456.81610548</v>
      </c>
      <c r="E10" s="513">
        <v>1307418356.2761059</v>
      </c>
      <c r="F10" s="525">
        <v>297608763.26999712</v>
      </c>
      <c r="G10" s="525">
        <v>587300326.33371091</v>
      </c>
      <c r="H10" s="514">
        <v>884909089.60370803</v>
      </c>
    </row>
    <row r="11" spans="1:8" s="19" customFormat="1">
      <c r="A11" s="238">
        <v>1.4</v>
      </c>
      <c r="B11" s="290" t="s">
        <v>297</v>
      </c>
      <c r="C11" s="525">
        <v>0</v>
      </c>
      <c r="D11" s="525">
        <v>979.24</v>
      </c>
      <c r="E11" s="513">
        <v>979.24</v>
      </c>
      <c r="F11" s="525">
        <v>0</v>
      </c>
      <c r="G11" s="525">
        <v>823</v>
      </c>
      <c r="H11" s="514">
        <v>823</v>
      </c>
    </row>
    <row r="12" spans="1:8" s="19" customFormat="1" ht="29.25" customHeight="1">
      <c r="A12" s="238">
        <v>2</v>
      </c>
      <c r="B12" s="241" t="s">
        <v>318</v>
      </c>
      <c r="C12" s="525">
        <v>0</v>
      </c>
      <c r="D12" s="525">
        <v>0</v>
      </c>
      <c r="E12" s="513">
        <v>0</v>
      </c>
      <c r="F12" s="525">
        <v>0</v>
      </c>
      <c r="G12" s="525">
        <v>0</v>
      </c>
      <c r="H12" s="514">
        <v>0</v>
      </c>
    </row>
    <row r="13" spans="1:8" s="19" customFormat="1" ht="19.899999999999999" customHeight="1">
      <c r="A13" s="238">
        <v>3</v>
      </c>
      <c r="B13" s="241" t="s">
        <v>317</v>
      </c>
      <c r="C13" s="525">
        <v>653740000</v>
      </c>
      <c r="D13" s="525">
        <v>0</v>
      </c>
      <c r="E13" s="513">
        <v>653740000</v>
      </c>
      <c r="F13" s="525">
        <v>487349000</v>
      </c>
      <c r="G13" s="525">
        <v>0</v>
      </c>
      <c r="H13" s="514">
        <v>487349000</v>
      </c>
    </row>
    <row r="14" spans="1:8" s="19" customFormat="1">
      <c r="A14" s="238">
        <v>3.1</v>
      </c>
      <c r="B14" s="291" t="s">
        <v>298</v>
      </c>
      <c r="C14" s="525">
        <v>653740000</v>
      </c>
      <c r="D14" s="525">
        <v>0</v>
      </c>
      <c r="E14" s="513">
        <v>653740000</v>
      </c>
      <c r="F14" s="525">
        <v>487349000</v>
      </c>
      <c r="G14" s="525">
        <v>0</v>
      </c>
      <c r="H14" s="514">
        <v>487349000</v>
      </c>
    </row>
    <row r="15" spans="1:8" s="19" customFormat="1">
      <c r="A15" s="238">
        <v>3.2</v>
      </c>
      <c r="B15" s="291" t="s">
        <v>299</v>
      </c>
      <c r="C15" s="525">
        <v>0</v>
      </c>
      <c r="D15" s="525">
        <v>0</v>
      </c>
      <c r="E15" s="513">
        <v>0</v>
      </c>
      <c r="F15" s="525">
        <v>0</v>
      </c>
      <c r="G15" s="525">
        <v>0</v>
      </c>
      <c r="H15" s="514">
        <v>0</v>
      </c>
    </row>
    <row r="16" spans="1:8" s="19" customFormat="1">
      <c r="A16" s="238">
        <v>4</v>
      </c>
      <c r="B16" s="294" t="s">
        <v>328</v>
      </c>
      <c r="C16" s="525">
        <v>2446427416.6500001</v>
      </c>
      <c r="D16" s="525">
        <v>5762584576.1399994</v>
      </c>
      <c r="E16" s="513">
        <v>8209011992.79</v>
      </c>
      <c r="F16" s="525">
        <v>2334326121.6599998</v>
      </c>
      <c r="G16" s="525">
        <v>4745217613.7200003</v>
      </c>
      <c r="H16" s="514">
        <v>7079543735.3800001</v>
      </c>
    </row>
    <row r="17" spans="1:8" s="19" customFormat="1">
      <c r="A17" s="238">
        <v>4.0999999999999996</v>
      </c>
      <c r="B17" s="291" t="s">
        <v>319</v>
      </c>
      <c r="C17" s="525">
        <v>2052702503.74</v>
      </c>
      <c r="D17" s="525">
        <v>5172203634.6599998</v>
      </c>
      <c r="E17" s="513">
        <v>7224906138.3999996</v>
      </c>
      <c r="F17" s="525">
        <v>2051180056.1300001</v>
      </c>
      <c r="G17" s="525">
        <v>4327014297.04</v>
      </c>
      <c r="H17" s="514">
        <v>6378194353.1700001</v>
      </c>
    </row>
    <row r="18" spans="1:8" s="19" customFormat="1">
      <c r="A18" s="238">
        <v>4.2</v>
      </c>
      <c r="B18" s="291" t="s">
        <v>313</v>
      </c>
      <c r="C18" s="525">
        <v>393724912.91000003</v>
      </c>
      <c r="D18" s="525">
        <v>590380941.48000002</v>
      </c>
      <c r="E18" s="513">
        <v>984105854.3900001</v>
      </c>
      <c r="F18" s="525">
        <v>283146065.52999997</v>
      </c>
      <c r="G18" s="525">
        <v>418203316.68000001</v>
      </c>
      <c r="H18" s="514">
        <v>701349382.21000004</v>
      </c>
    </row>
    <row r="19" spans="1:8" s="19" customFormat="1">
      <c r="A19" s="238">
        <v>5</v>
      </c>
      <c r="B19" s="241" t="s">
        <v>327</v>
      </c>
      <c r="C19" s="525">
        <v>9820512657.5300007</v>
      </c>
      <c r="D19" s="525">
        <v>17929298704.07</v>
      </c>
      <c r="E19" s="513">
        <v>27749811361.599998</v>
      </c>
      <c r="F19" s="525">
        <v>9463762706.1399975</v>
      </c>
      <c r="G19" s="525">
        <v>15273025822.210003</v>
      </c>
      <c r="H19" s="514">
        <v>24736788528.349998</v>
      </c>
    </row>
    <row r="20" spans="1:8" s="19" customFormat="1">
      <c r="A20" s="238">
        <v>5.0999999999999996</v>
      </c>
      <c r="B20" s="292" t="s">
        <v>302</v>
      </c>
      <c r="C20" s="525">
        <v>288018930.07999998</v>
      </c>
      <c r="D20" s="525">
        <v>243782125.11000001</v>
      </c>
      <c r="E20" s="513">
        <v>531801055.19</v>
      </c>
      <c r="F20" s="525">
        <v>244002831.28999999</v>
      </c>
      <c r="G20" s="525">
        <v>240665794.12</v>
      </c>
      <c r="H20" s="514">
        <v>484668625.40999997</v>
      </c>
    </row>
    <row r="21" spans="1:8" s="19" customFormat="1">
      <c r="A21" s="238">
        <v>5.2</v>
      </c>
      <c r="B21" s="292" t="s">
        <v>301</v>
      </c>
      <c r="C21" s="525">
        <v>189953185.31</v>
      </c>
      <c r="D21" s="525">
        <v>23031444.219999999</v>
      </c>
      <c r="E21" s="513">
        <v>212984629.53</v>
      </c>
      <c r="F21" s="525">
        <v>267455389.31999999</v>
      </c>
      <c r="G21" s="525">
        <v>43096397.5</v>
      </c>
      <c r="H21" s="514">
        <v>310551786.81999999</v>
      </c>
    </row>
    <row r="22" spans="1:8" s="19" customFormat="1">
      <c r="A22" s="238">
        <v>5.3</v>
      </c>
      <c r="B22" s="292" t="s">
        <v>300</v>
      </c>
      <c r="C22" s="525">
        <v>7351145962.8199997</v>
      </c>
      <c r="D22" s="525">
        <v>15634763650.1</v>
      </c>
      <c r="E22" s="513">
        <v>22985909612.919998</v>
      </c>
      <c r="F22" s="525">
        <v>6774127247.1199999</v>
      </c>
      <c r="G22" s="525">
        <v>12622602712.700001</v>
      </c>
      <c r="H22" s="514">
        <v>19396729959.82</v>
      </c>
    </row>
    <row r="23" spans="1:8" s="19" customFormat="1">
      <c r="A23" s="238" t="s">
        <v>20</v>
      </c>
      <c r="B23" s="242" t="s">
        <v>80</v>
      </c>
      <c r="C23" s="525">
        <v>4112077543.1599998</v>
      </c>
      <c r="D23" s="525">
        <v>5718863957.4899998</v>
      </c>
      <c r="E23" s="513">
        <v>9830941500.6499996</v>
      </c>
      <c r="F23" s="525">
        <v>3790446679.27</v>
      </c>
      <c r="G23" s="525">
        <v>5026824820.6899996</v>
      </c>
      <c r="H23" s="514">
        <v>8817271499.9599991</v>
      </c>
    </row>
    <row r="24" spans="1:8" s="19" customFormat="1">
      <c r="A24" s="238" t="s">
        <v>21</v>
      </c>
      <c r="B24" s="242" t="s">
        <v>81</v>
      </c>
      <c r="C24" s="525">
        <v>1385815209.46</v>
      </c>
      <c r="D24" s="525">
        <v>5217496660.5299997</v>
      </c>
      <c r="E24" s="513">
        <v>6603311869.9899998</v>
      </c>
      <c r="F24" s="525">
        <v>1194057295.46</v>
      </c>
      <c r="G24" s="525">
        <v>3364424831.1300001</v>
      </c>
      <c r="H24" s="514">
        <v>4558482126.5900002</v>
      </c>
    </row>
    <row r="25" spans="1:8" s="19" customFormat="1">
      <c r="A25" s="238" t="s">
        <v>22</v>
      </c>
      <c r="B25" s="242" t="s">
        <v>82</v>
      </c>
      <c r="C25" s="525">
        <v>0</v>
      </c>
      <c r="D25" s="525">
        <v>0</v>
      </c>
      <c r="E25" s="513">
        <v>0</v>
      </c>
      <c r="F25" s="525">
        <v>0</v>
      </c>
      <c r="G25" s="525">
        <v>0</v>
      </c>
      <c r="H25" s="514">
        <v>0</v>
      </c>
    </row>
    <row r="26" spans="1:8" s="19" customFormat="1">
      <c r="A26" s="238" t="s">
        <v>23</v>
      </c>
      <c r="B26" s="242" t="s">
        <v>83</v>
      </c>
      <c r="C26" s="525">
        <v>1201845065.5899999</v>
      </c>
      <c r="D26" s="525">
        <v>3636055838.0100002</v>
      </c>
      <c r="E26" s="513">
        <v>4837900903.6000004</v>
      </c>
      <c r="F26" s="525">
        <v>952298227.51999998</v>
      </c>
      <c r="G26" s="525">
        <v>2675754436.1799998</v>
      </c>
      <c r="H26" s="514">
        <v>3628052663.6999998</v>
      </c>
    </row>
    <row r="27" spans="1:8" s="19" customFormat="1">
      <c r="A27" s="238" t="s">
        <v>24</v>
      </c>
      <c r="B27" s="242" t="s">
        <v>84</v>
      </c>
      <c r="C27" s="525">
        <v>651408144.61000001</v>
      </c>
      <c r="D27" s="525">
        <v>1062347194.0700001</v>
      </c>
      <c r="E27" s="513">
        <v>1713755338.6800001</v>
      </c>
      <c r="F27" s="525">
        <v>837325044.87</v>
      </c>
      <c r="G27" s="525">
        <v>1555598624.7</v>
      </c>
      <c r="H27" s="514">
        <v>2392923669.5700002</v>
      </c>
    </row>
    <row r="28" spans="1:8" s="19" customFormat="1">
      <c r="A28" s="238">
        <v>5.4</v>
      </c>
      <c r="B28" s="292" t="s">
        <v>303</v>
      </c>
      <c r="C28" s="525">
        <v>1606402780.8399999</v>
      </c>
      <c r="D28" s="525">
        <v>1450118937.9400001</v>
      </c>
      <c r="E28" s="513">
        <v>3056521718.7799997</v>
      </c>
      <c r="F28" s="525">
        <v>1723563081.0599999</v>
      </c>
      <c r="G28" s="525">
        <v>1390989327.0799999</v>
      </c>
      <c r="H28" s="514">
        <v>3114552408.1399999</v>
      </c>
    </row>
    <row r="29" spans="1:8" s="19" customFormat="1">
      <c r="A29" s="238">
        <v>5.5</v>
      </c>
      <c r="B29" s="292" t="s">
        <v>304</v>
      </c>
      <c r="C29" s="525">
        <v>52927406.039999999</v>
      </c>
      <c r="D29" s="525">
        <v>3505090.47</v>
      </c>
      <c r="E29" s="513">
        <v>56432496.509999998</v>
      </c>
      <c r="F29" s="525">
        <v>151822875.38</v>
      </c>
      <c r="G29" s="525">
        <v>467649854.02999997</v>
      </c>
      <c r="H29" s="514">
        <v>619472729.40999997</v>
      </c>
    </row>
    <row r="30" spans="1:8" s="19" customFormat="1">
      <c r="A30" s="238">
        <v>5.6</v>
      </c>
      <c r="B30" s="292" t="s">
        <v>305</v>
      </c>
      <c r="C30" s="525">
        <v>0</v>
      </c>
      <c r="D30" s="525">
        <v>0</v>
      </c>
      <c r="E30" s="513">
        <v>0</v>
      </c>
      <c r="F30" s="525">
        <v>0</v>
      </c>
      <c r="G30" s="525">
        <v>0</v>
      </c>
      <c r="H30" s="514">
        <v>0</v>
      </c>
    </row>
    <row r="31" spans="1:8" s="19" customFormat="1">
      <c r="A31" s="238">
        <v>5.7</v>
      </c>
      <c r="B31" s="292" t="s">
        <v>84</v>
      </c>
      <c r="C31" s="525">
        <v>332064392.44</v>
      </c>
      <c r="D31" s="525">
        <v>574097456.23000002</v>
      </c>
      <c r="E31" s="513">
        <v>906161848.67000008</v>
      </c>
      <c r="F31" s="525">
        <v>302791281.97000003</v>
      </c>
      <c r="G31" s="525">
        <v>508021736.77999997</v>
      </c>
      <c r="H31" s="514">
        <v>810813018.75</v>
      </c>
    </row>
    <row r="32" spans="1:8" s="19" customFormat="1">
      <c r="A32" s="238">
        <v>6</v>
      </c>
      <c r="B32" s="241" t="s">
        <v>333</v>
      </c>
      <c r="C32" s="525">
        <v>404809160.45999998</v>
      </c>
      <c r="D32" s="525">
        <v>7473672767.0937996</v>
      </c>
      <c r="E32" s="513">
        <v>7878481927.5538006</v>
      </c>
      <c r="F32" s="525">
        <v>14471030</v>
      </c>
      <c r="G32" s="525">
        <v>2900580042.4163022</v>
      </c>
      <c r="H32" s="514">
        <v>2915051072.4163022</v>
      </c>
    </row>
    <row r="33" spans="1:8" s="19" customFormat="1">
      <c r="A33" s="238">
        <v>6.1</v>
      </c>
      <c r="B33" s="293" t="s">
        <v>323</v>
      </c>
      <c r="C33" s="525">
        <v>207525278.45999998</v>
      </c>
      <c r="D33" s="525">
        <v>3728782615.8298001</v>
      </c>
      <c r="E33" s="513">
        <v>3936307894.2898002</v>
      </c>
      <c r="F33" s="525">
        <v>8725655</v>
      </c>
      <c r="G33" s="525">
        <v>1440806236.8559446</v>
      </c>
      <c r="H33" s="514">
        <v>1449531891.8559446</v>
      </c>
    </row>
    <row r="34" spans="1:8" s="19" customFormat="1">
      <c r="A34" s="238">
        <v>6.2</v>
      </c>
      <c r="B34" s="293" t="s">
        <v>324</v>
      </c>
      <c r="C34" s="525">
        <v>197283882</v>
      </c>
      <c r="D34" s="525">
        <v>3708780051.2639999</v>
      </c>
      <c r="E34" s="513">
        <v>3906063933.2639999</v>
      </c>
      <c r="F34" s="525">
        <v>5745375</v>
      </c>
      <c r="G34" s="525">
        <v>1426336591.4603577</v>
      </c>
      <c r="H34" s="514">
        <v>1432081966.4603577</v>
      </c>
    </row>
    <row r="35" spans="1:8" s="19" customFormat="1">
      <c r="A35" s="238">
        <v>6.3</v>
      </c>
      <c r="B35" s="293" t="s">
        <v>320</v>
      </c>
      <c r="C35" s="525">
        <v>0</v>
      </c>
      <c r="D35" s="525">
        <v>36110100</v>
      </c>
      <c r="E35" s="513">
        <v>36110100</v>
      </c>
      <c r="F35" s="525">
        <v>0</v>
      </c>
      <c r="G35" s="525">
        <v>30348840</v>
      </c>
      <c r="H35" s="514">
        <v>30348840</v>
      </c>
    </row>
    <row r="36" spans="1:8" s="19" customFormat="1">
      <c r="A36" s="238">
        <v>6.4</v>
      </c>
      <c r="B36" s="293" t="s">
        <v>321</v>
      </c>
      <c r="C36" s="525">
        <v>0</v>
      </c>
      <c r="D36" s="525">
        <v>0</v>
      </c>
      <c r="E36" s="513">
        <v>0</v>
      </c>
      <c r="F36" s="525">
        <v>0</v>
      </c>
      <c r="G36" s="525">
        <v>1610774.1</v>
      </c>
      <c r="H36" s="514">
        <v>1610774.1</v>
      </c>
    </row>
    <row r="37" spans="1:8" s="19" customFormat="1">
      <c r="A37" s="238">
        <v>6.5</v>
      </c>
      <c r="B37" s="293" t="s">
        <v>322</v>
      </c>
      <c r="C37" s="525">
        <v>0</v>
      </c>
      <c r="D37" s="525">
        <v>0</v>
      </c>
      <c r="E37" s="513">
        <v>0</v>
      </c>
      <c r="F37" s="525">
        <v>0</v>
      </c>
      <c r="G37" s="525">
        <v>1477600</v>
      </c>
      <c r="H37" s="514">
        <v>1477600</v>
      </c>
    </row>
    <row r="38" spans="1:8" s="19" customFormat="1">
      <c r="A38" s="238">
        <v>6.6</v>
      </c>
      <c r="B38" s="293" t="s">
        <v>325</v>
      </c>
      <c r="C38" s="525">
        <v>0</v>
      </c>
      <c r="D38" s="525">
        <v>0</v>
      </c>
      <c r="E38" s="513">
        <v>0</v>
      </c>
      <c r="F38" s="525">
        <v>0</v>
      </c>
      <c r="G38" s="525">
        <v>0</v>
      </c>
      <c r="H38" s="514">
        <v>0</v>
      </c>
    </row>
    <row r="39" spans="1:8" s="19" customFormat="1">
      <c r="A39" s="238">
        <v>6.7</v>
      </c>
      <c r="B39" s="293" t="s">
        <v>326</v>
      </c>
      <c r="C39" s="525">
        <v>0</v>
      </c>
      <c r="D39" s="525">
        <v>0</v>
      </c>
      <c r="E39" s="513">
        <v>0</v>
      </c>
      <c r="F39" s="525">
        <v>0</v>
      </c>
      <c r="G39" s="525">
        <v>0</v>
      </c>
      <c r="H39" s="514">
        <v>0</v>
      </c>
    </row>
    <row r="40" spans="1:8" s="19" customFormat="1">
      <c r="A40" s="238">
        <v>7</v>
      </c>
      <c r="B40" s="241" t="s">
        <v>329</v>
      </c>
      <c r="C40" s="525">
        <v>672148036.48323584</v>
      </c>
      <c r="D40" s="525">
        <v>265614802.74030203</v>
      </c>
      <c r="E40" s="513">
        <v>937762839.22353792</v>
      </c>
      <c r="F40" s="525">
        <v>618882332.96985865</v>
      </c>
      <c r="G40" s="525">
        <v>244111951.84618703</v>
      </c>
      <c r="H40" s="514">
        <v>862994284.81604564</v>
      </c>
    </row>
    <row r="41" spans="1:8" s="19" customFormat="1">
      <c r="A41" s="238">
        <v>7.1</v>
      </c>
      <c r="B41" s="240" t="s">
        <v>330</v>
      </c>
      <c r="C41" s="525">
        <v>7469213.8310889974</v>
      </c>
      <c r="D41" s="525">
        <v>8025284.448911</v>
      </c>
      <c r="E41" s="513">
        <v>15494498.279999997</v>
      </c>
      <c r="F41" s="525">
        <v>31361273.763733029</v>
      </c>
      <c r="G41" s="525">
        <v>1177598.0362669998</v>
      </c>
      <c r="H41" s="514">
        <v>32538871.800000031</v>
      </c>
    </row>
    <row r="42" spans="1:8" s="19" customFormat="1" ht="25.5">
      <c r="A42" s="238">
        <v>7.2</v>
      </c>
      <c r="B42" s="240" t="s">
        <v>331</v>
      </c>
      <c r="C42" s="525">
        <v>8264137.1699999981</v>
      </c>
      <c r="D42" s="525">
        <v>27804657.673347004</v>
      </c>
      <c r="E42" s="513">
        <v>36068794.843346998</v>
      </c>
      <c r="F42" s="525">
        <v>15546964.879999971</v>
      </c>
      <c r="G42" s="525">
        <v>181440.22712900001</v>
      </c>
      <c r="H42" s="514">
        <v>15728405.10712897</v>
      </c>
    </row>
    <row r="43" spans="1:8" s="19" customFormat="1" ht="25.5">
      <c r="A43" s="238">
        <v>7.3</v>
      </c>
      <c r="B43" s="240" t="s">
        <v>334</v>
      </c>
      <c r="C43" s="525">
        <v>432520702.07323593</v>
      </c>
      <c r="D43" s="525">
        <v>169004249.49312302</v>
      </c>
      <c r="E43" s="513">
        <v>601524951.56635892</v>
      </c>
      <c r="F43" s="525">
        <v>398313499.92985868</v>
      </c>
      <c r="G43" s="525">
        <v>168775143.97893402</v>
      </c>
      <c r="H43" s="514">
        <v>567088643.90879273</v>
      </c>
    </row>
    <row r="44" spans="1:8" s="19" customFormat="1" ht="25.5">
      <c r="A44" s="238">
        <v>7.4</v>
      </c>
      <c r="B44" s="240" t="s">
        <v>335</v>
      </c>
      <c r="C44" s="525">
        <v>239627334.40999997</v>
      </c>
      <c r="D44" s="525">
        <v>96610553.247179002</v>
      </c>
      <c r="E44" s="513">
        <v>336237887.657179</v>
      </c>
      <c r="F44" s="525">
        <v>220568833.03999999</v>
      </c>
      <c r="G44" s="525">
        <v>75336807.867253006</v>
      </c>
      <c r="H44" s="514">
        <v>295905640.90725303</v>
      </c>
    </row>
    <row r="45" spans="1:8" s="19" customFormat="1">
      <c r="A45" s="238">
        <v>8</v>
      </c>
      <c r="B45" s="241" t="s">
        <v>312</v>
      </c>
      <c r="C45" s="525">
        <v>2101238.2115172129</v>
      </c>
      <c r="D45" s="525">
        <v>96258677.041128695</v>
      </c>
      <c r="E45" s="513">
        <v>98359915.25264591</v>
      </c>
      <c r="F45" s="525">
        <v>1162845.6227255759</v>
      </c>
      <c r="G45" s="525">
        <v>97875380.29794392</v>
      </c>
      <c r="H45" s="514">
        <v>99038225.920669496</v>
      </c>
    </row>
    <row r="46" spans="1:8" s="19" customFormat="1">
      <c r="A46" s="238">
        <v>8.1</v>
      </c>
      <c r="B46" s="291" t="s">
        <v>336</v>
      </c>
      <c r="C46" s="525">
        <v>0</v>
      </c>
      <c r="D46" s="525">
        <v>0</v>
      </c>
      <c r="E46" s="513">
        <v>0</v>
      </c>
      <c r="F46" s="525">
        <v>0</v>
      </c>
      <c r="G46" s="525">
        <v>0</v>
      </c>
      <c r="H46" s="514">
        <v>0</v>
      </c>
    </row>
    <row r="47" spans="1:8" s="19" customFormat="1">
      <c r="A47" s="238">
        <v>8.1999999999999993</v>
      </c>
      <c r="B47" s="291" t="s">
        <v>337</v>
      </c>
      <c r="C47" s="525">
        <v>62396.769638446</v>
      </c>
      <c r="D47" s="525">
        <v>1010203.1956587739</v>
      </c>
      <c r="E47" s="513">
        <v>1072599.9652972198</v>
      </c>
      <c r="F47" s="525">
        <v>81654.555221199174</v>
      </c>
      <c r="G47" s="525">
        <v>198708.89196319171</v>
      </c>
      <c r="H47" s="514">
        <v>280363.44718439085</v>
      </c>
    </row>
    <row r="48" spans="1:8" s="19" customFormat="1">
      <c r="A48" s="238">
        <v>8.3000000000000007</v>
      </c>
      <c r="B48" s="291" t="s">
        <v>338</v>
      </c>
      <c r="C48" s="525">
        <v>170853.19805386083</v>
      </c>
      <c r="D48" s="525">
        <v>3112941.4819497149</v>
      </c>
      <c r="E48" s="513">
        <v>3283794.680003576</v>
      </c>
      <c r="F48" s="525">
        <v>76915.569962155627</v>
      </c>
      <c r="G48" s="525">
        <v>2339119.2454655594</v>
      </c>
      <c r="H48" s="514">
        <v>2416034.815427715</v>
      </c>
    </row>
    <row r="49" spans="1:8" s="19" customFormat="1">
      <c r="A49" s="238">
        <v>8.4</v>
      </c>
      <c r="B49" s="291" t="s">
        <v>339</v>
      </c>
      <c r="C49" s="525">
        <v>164170.32901047679</v>
      </c>
      <c r="D49" s="525">
        <v>4766727.9032104053</v>
      </c>
      <c r="E49" s="513">
        <v>4930898.2322208816</v>
      </c>
      <c r="F49" s="525">
        <v>546110.48953821254</v>
      </c>
      <c r="G49" s="525">
        <v>5532168.5398488017</v>
      </c>
      <c r="H49" s="514">
        <v>6078279.029387014</v>
      </c>
    </row>
    <row r="50" spans="1:8" s="19" customFormat="1">
      <c r="A50" s="238">
        <v>8.5</v>
      </c>
      <c r="B50" s="291" t="s">
        <v>340</v>
      </c>
      <c r="C50" s="525">
        <v>48127.143162217653</v>
      </c>
      <c r="D50" s="525">
        <v>14931598.302407963</v>
      </c>
      <c r="E50" s="513">
        <v>14979725.44557018</v>
      </c>
      <c r="F50" s="525">
        <v>188124.50773787702</v>
      </c>
      <c r="G50" s="525">
        <v>4039474.123872323</v>
      </c>
      <c r="H50" s="514">
        <v>4227598.6316101998</v>
      </c>
    </row>
    <row r="51" spans="1:8" s="19" customFormat="1">
      <c r="A51" s="238">
        <v>8.6</v>
      </c>
      <c r="B51" s="291" t="s">
        <v>341</v>
      </c>
      <c r="C51" s="525">
        <v>662930.14598540147</v>
      </c>
      <c r="D51" s="525">
        <v>10481454.775669759</v>
      </c>
      <c r="E51" s="513">
        <v>11144384.921655161</v>
      </c>
      <c r="F51" s="525">
        <v>63467.368455640753</v>
      </c>
      <c r="G51" s="525">
        <v>20850348.551617127</v>
      </c>
      <c r="H51" s="514">
        <v>20913815.920072768</v>
      </c>
    </row>
    <row r="52" spans="1:8" s="19" customFormat="1">
      <c r="A52" s="238">
        <v>8.6999999999999993</v>
      </c>
      <c r="B52" s="291" t="s">
        <v>342</v>
      </c>
      <c r="C52" s="525">
        <v>992760.62566681008</v>
      </c>
      <c r="D52" s="525">
        <v>61955751.382232077</v>
      </c>
      <c r="E52" s="513">
        <v>62948512.007898889</v>
      </c>
      <c r="F52" s="525">
        <v>206573.13181049068</v>
      </c>
      <c r="G52" s="525">
        <v>64915560.945176914</v>
      </c>
      <c r="H52" s="514">
        <v>65122134.076987408</v>
      </c>
    </row>
    <row r="53" spans="1:8" s="19" customFormat="1" ht="15" thickBot="1">
      <c r="A53" s="243">
        <v>9</v>
      </c>
      <c r="B53" s="244" t="s">
        <v>332</v>
      </c>
      <c r="C53" s="526">
        <v>3776134.7799999993</v>
      </c>
      <c r="D53" s="526">
        <v>9094388.6156360004</v>
      </c>
      <c r="E53" s="523">
        <v>12870523.395636</v>
      </c>
      <c r="F53" s="526">
        <v>1648048.7200000002</v>
      </c>
      <c r="G53" s="526">
        <v>12414474.759807996</v>
      </c>
      <c r="H53" s="524">
        <v>14062523.479807997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6" sqref="C6:D13"/>
    </sheetView>
  </sheetViews>
  <sheetFormatPr defaultColWidth="9.140625" defaultRowHeight="12.75"/>
  <cols>
    <col min="1" max="1" width="9.5703125" style="4" bestFit="1" customWidth="1"/>
    <col min="2" max="2" width="93.5703125" style="4" customWidth="1"/>
    <col min="3" max="4" width="12.7109375" style="4" customWidth="1"/>
    <col min="5" max="11" width="9.7109375" style="50" customWidth="1"/>
    <col min="12" max="16384" width="9.140625" style="50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44104</v>
      </c>
      <c r="C2" s="6"/>
      <c r="D2" s="7"/>
      <c r="E2" s="78"/>
      <c r="F2" s="78"/>
      <c r="G2" s="78"/>
      <c r="H2" s="78"/>
    </row>
    <row r="3" spans="1:8">
      <c r="A3" s="2"/>
      <c r="B3" s="3"/>
      <c r="C3" s="6"/>
      <c r="D3" s="7"/>
      <c r="E3" s="78"/>
      <c r="F3" s="78"/>
      <c r="G3" s="78"/>
      <c r="H3" s="78"/>
    </row>
    <row r="4" spans="1:8" ht="15" customHeight="1" thickBot="1">
      <c r="A4" s="7" t="s">
        <v>206</v>
      </c>
      <c r="B4" s="181" t="s">
        <v>306</v>
      </c>
      <c r="D4" s="79" t="s">
        <v>78</v>
      </c>
    </row>
    <row r="5" spans="1:8" ht="15" customHeight="1">
      <c r="A5" s="276" t="s">
        <v>11</v>
      </c>
      <c r="B5" s="277"/>
      <c r="C5" s="399" t="s">
        <v>5</v>
      </c>
      <c r="D5" s="400" t="s">
        <v>6</v>
      </c>
    </row>
    <row r="6" spans="1:8" ht="15" customHeight="1">
      <c r="A6" s="80">
        <v>1</v>
      </c>
      <c r="B6" s="390" t="s">
        <v>310</v>
      </c>
      <c r="C6" s="392">
        <v>15679019553.864531</v>
      </c>
      <c r="D6" s="393">
        <v>14441106338.315201</v>
      </c>
    </row>
    <row r="7" spans="1:8" ht="15" customHeight="1">
      <c r="A7" s="80">
        <v>1.1000000000000001</v>
      </c>
      <c r="B7" s="390" t="s">
        <v>488</v>
      </c>
      <c r="C7" s="394">
        <v>14372145251.642605</v>
      </c>
      <c r="D7" s="395">
        <v>13275181470.599297</v>
      </c>
    </row>
    <row r="8" spans="1:8">
      <c r="A8" s="80" t="s">
        <v>19</v>
      </c>
      <c r="B8" s="390" t="s">
        <v>205</v>
      </c>
      <c r="C8" s="394">
        <v>0</v>
      </c>
      <c r="D8" s="395">
        <v>0</v>
      </c>
    </row>
    <row r="9" spans="1:8" ht="15" customHeight="1">
      <c r="A9" s="80">
        <v>1.2</v>
      </c>
      <c r="B9" s="391" t="s">
        <v>204</v>
      </c>
      <c r="C9" s="394">
        <v>1265202472.821615</v>
      </c>
      <c r="D9" s="395">
        <v>1128629117.3527243</v>
      </c>
    </row>
    <row r="10" spans="1:8" ht="15" customHeight="1">
      <c r="A10" s="80">
        <v>1.3</v>
      </c>
      <c r="B10" s="390" t="s">
        <v>33</v>
      </c>
      <c r="C10" s="396">
        <v>41671829.40031001</v>
      </c>
      <c r="D10" s="395">
        <v>37295750.363179997</v>
      </c>
    </row>
    <row r="11" spans="1:8" ht="15" customHeight="1">
      <c r="A11" s="80">
        <v>2</v>
      </c>
      <c r="B11" s="390" t="s">
        <v>307</v>
      </c>
      <c r="C11" s="394">
        <v>49769290.318500243</v>
      </c>
      <c r="D11" s="395">
        <v>58546743.386238515</v>
      </c>
    </row>
    <row r="12" spans="1:8" ht="15" customHeight="1">
      <c r="A12" s="80">
        <v>3</v>
      </c>
      <c r="B12" s="390" t="s">
        <v>308</v>
      </c>
      <c r="C12" s="396">
        <v>1749821533.8766046</v>
      </c>
      <c r="D12" s="395">
        <v>1749821533.8766046</v>
      </c>
    </row>
    <row r="13" spans="1:8" ht="15" customHeight="1" thickBot="1">
      <c r="A13" s="82">
        <v>4</v>
      </c>
      <c r="B13" s="83" t="s">
        <v>309</v>
      </c>
      <c r="C13" s="397">
        <v>17478610378.059635</v>
      </c>
      <c r="D13" s="398">
        <v>16249474615.578043</v>
      </c>
    </row>
    <row r="14" spans="1:8">
      <c r="B14" s="86"/>
    </row>
    <row r="15" spans="1:8" ht="25.5">
      <c r="B15" s="87" t="s">
        <v>489</v>
      </c>
    </row>
    <row r="16" spans="1:8">
      <c r="B16" s="87"/>
    </row>
    <row r="17" spans="1:4" ht="11.25">
      <c r="A17" s="50"/>
      <c r="B17" s="50"/>
      <c r="C17" s="50"/>
      <c r="D17" s="50"/>
    </row>
    <row r="18" spans="1:4" ht="11.25">
      <c r="A18" s="50"/>
      <c r="B18" s="50"/>
      <c r="C18" s="50"/>
      <c r="D18" s="50"/>
    </row>
    <row r="19" spans="1:4" ht="11.25">
      <c r="A19" s="50"/>
      <c r="B19" s="50"/>
      <c r="C19" s="50"/>
      <c r="D19" s="50"/>
    </row>
    <row r="20" spans="1:4" ht="11.25">
      <c r="A20" s="50"/>
      <c r="B20" s="50"/>
      <c r="C20" s="50"/>
      <c r="D20" s="50"/>
    </row>
    <row r="21" spans="1:4" ht="11.25">
      <c r="A21" s="50"/>
      <c r="B21" s="50"/>
      <c r="C21" s="50"/>
      <c r="D21" s="50"/>
    </row>
    <row r="22" spans="1:4" ht="11.25">
      <c r="A22" s="50"/>
      <c r="B22" s="50"/>
      <c r="C22" s="50"/>
      <c r="D22" s="50"/>
    </row>
    <row r="23" spans="1:4" ht="11.25">
      <c r="A23" s="50"/>
      <c r="B23" s="50"/>
      <c r="C23" s="50"/>
      <c r="D23" s="50"/>
    </row>
    <row r="24" spans="1:4" ht="11.25">
      <c r="A24" s="50"/>
      <c r="B24" s="50"/>
      <c r="C24" s="50"/>
      <c r="D24" s="50"/>
    </row>
    <row r="25" spans="1:4" ht="11.25">
      <c r="A25" s="50"/>
      <c r="B25" s="50"/>
      <c r="C25" s="50"/>
      <c r="D25" s="50"/>
    </row>
    <row r="26" spans="1:4" ht="11.25">
      <c r="A26" s="50"/>
      <c r="B26" s="50"/>
      <c r="C26" s="50"/>
      <c r="D26" s="50"/>
    </row>
    <row r="27" spans="1:4" ht="11.25">
      <c r="A27" s="50"/>
      <c r="B27" s="50"/>
      <c r="C27" s="50"/>
      <c r="D27" s="50"/>
    </row>
    <row r="28" spans="1:4" ht="11.25">
      <c r="A28" s="50"/>
      <c r="B28" s="50"/>
      <c r="C28" s="50"/>
      <c r="D28" s="50"/>
    </row>
    <row r="29" spans="1:4" ht="11.25">
      <c r="A29" s="50"/>
      <c r="B29" s="50"/>
      <c r="C29" s="50"/>
      <c r="D29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B12" sqref="B12"/>
    </sheetView>
  </sheetViews>
  <sheetFormatPr defaultColWidth="9.140625" defaultRowHeight="14.25"/>
  <cols>
    <col min="1" max="1" width="9.5703125" style="4" bestFit="1" customWidth="1"/>
    <col min="2" max="2" width="90.42578125" style="4" bestFit="1" customWidth="1"/>
    <col min="3" max="3" width="9.140625" style="4"/>
    <col min="4" max="16384" width="9.14062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44104</v>
      </c>
    </row>
    <row r="4" spans="1:8" ht="16.5" customHeight="1" thickBot="1">
      <c r="A4" s="88" t="s">
        <v>85</v>
      </c>
      <c r="B4" s="89" t="s">
        <v>276</v>
      </c>
      <c r="C4" s="90"/>
    </row>
    <row r="5" spans="1:8">
      <c r="A5" s="91"/>
      <c r="B5" s="541" t="s">
        <v>86</v>
      </c>
      <c r="C5" s="542"/>
    </row>
    <row r="6" spans="1:8">
      <c r="A6" s="92">
        <v>1</v>
      </c>
      <c r="B6" s="93" t="s">
        <v>494</v>
      </c>
      <c r="C6" s="94"/>
    </row>
    <row r="7" spans="1:8">
      <c r="A7" s="92">
        <v>2</v>
      </c>
      <c r="B7" s="93" t="s">
        <v>498</v>
      </c>
      <c r="C7" s="94"/>
    </row>
    <row r="8" spans="1:8">
      <c r="A8" s="92">
        <v>3</v>
      </c>
      <c r="B8" s="93" t="s">
        <v>499</v>
      </c>
      <c r="C8" s="94"/>
    </row>
    <row r="9" spans="1:8">
      <c r="A9" s="92">
        <v>4</v>
      </c>
      <c r="B9" s="93" t="s">
        <v>500</v>
      </c>
      <c r="C9" s="94"/>
    </row>
    <row r="10" spans="1:8">
      <c r="A10" s="92">
        <v>5</v>
      </c>
      <c r="B10" s="93" t="s">
        <v>501</v>
      </c>
      <c r="C10" s="94"/>
    </row>
    <row r="11" spans="1:8">
      <c r="A11" s="92">
        <v>6</v>
      </c>
      <c r="B11" s="93" t="s">
        <v>502</v>
      </c>
      <c r="C11" s="94"/>
    </row>
    <row r="12" spans="1:8">
      <c r="A12" s="92">
        <v>7</v>
      </c>
      <c r="B12" s="93" t="s">
        <v>524</v>
      </c>
      <c r="C12" s="94"/>
      <c r="H12" s="95"/>
    </row>
    <row r="13" spans="1:8">
      <c r="A13" s="92"/>
      <c r="B13" s="93"/>
      <c r="C13" s="94"/>
    </row>
    <row r="14" spans="1:8">
      <c r="A14" s="92"/>
      <c r="B14" s="93"/>
      <c r="C14" s="94"/>
    </row>
    <row r="15" spans="1:8">
      <c r="A15" s="92"/>
      <c r="B15" s="93"/>
      <c r="C15" s="94"/>
    </row>
    <row r="16" spans="1:8">
      <c r="A16" s="92"/>
      <c r="B16" s="543"/>
      <c r="C16" s="544"/>
    </row>
    <row r="17" spans="1:3">
      <c r="A17" s="92"/>
      <c r="B17" s="545" t="s">
        <v>87</v>
      </c>
      <c r="C17" s="546"/>
    </row>
    <row r="18" spans="1:3">
      <c r="A18" s="92">
        <v>1</v>
      </c>
      <c r="B18" s="93" t="s">
        <v>495</v>
      </c>
      <c r="C18" s="96"/>
    </row>
    <row r="19" spans="1:3">
      <c r="A19" s="92">
        <v>2</v>
      </c>
      <c r="B19" s="93" t="s">
        <v>503</v>
      </c>
      <c r="C19" s="96"/>
    </row>
    <row r="20" spans="1:3">
      <c r="A20" s="92">
        <v>3</v>
      </c>
      <c r="B20" s="93" t="s">
        <v>504</v>
      </c>
      <c r="C20" s="96"/>
    </row>
    <row r="21" spans="1:3">
      <c r="A21" s="92">
        <v>4</v>
      </c>
      <c r="B21" s="93" t="s">
        <v>505</v>
      </c>
      <c r="C21" s="96"/>
    </row>
    <row r="22" spans="1:3">
      <c r="A22" s="92">
        <v>5</v>
      </c>
      <c r="B22" s="93" t="s">
        <v>506</v>
      </c>
      <c r="C22" s="96"/>
    </row>
    <row r="23" spans="1:3">
      <c r="A23" s="92">
        <v>6</v>
      </c>
      <c r="B23" s="93" t="s">
        <v>507</v>
      </c>
      <c r="C23" s="96"/>
    </row>
    <row r="24" spans="1:3">
      <c r="A24" s="92"/>
      <c r="B24" s="93"/>
      <c r="C24" s="96"/>
    </row>
    <row r="25" spans="1:3">
      <c r="A25" s="92"/>
      <c r="B25" s="93"/>
      <c r="C25" s="96"/>
    </row>
    <row r="26" spans="1:3">
      <c r="A26" s="92"/>
      <c r="B26" s="93"/>
      <c r="C26" s="96"/>
    </row>
    <row r="27" spans="1:3" ht="15.75" customHeight="1">
      <c r="A27" s="92"/>
      <c r="B27" s="93"/>
      <c r="C27" s="97"/>
    </row>
    <row r="28" spans="1:3" ht="15.75" customHeight="1">
      <c r="A28" s="92"/>
      <c r="B28" s="93"/>
      <c r="C28" s="97"/>
    </row>
    <row r="29" spans="1:3" ht="30" customHeight="1">
      <c r="A29" s="92"/>
      <c r="B29" s="545" t="s">
        <v>88</v>
      </c>
      <c r="C29" s="546"/>
    </row>
    <row r="30" spans="1:3">
      <c r="A30" s="92">
        <v>1</v>
      </c>
      <c r="B30" s="93" t="s">
        <v>508</v>
      </c>
      <c r="C30" s="482">
        <v>0.99878075215747519</v>
      </c>
    </row>
    <row r="31" spans="1:3" ht="15.75" customHeight="1">
      <c r="A31" s="92"/>
      <c r="B31" s="93"/>
      <c r="C31" s="94"/>
    </row>
    <row r="32" spans="1:3" ht="29.25" customHeight="1">
      <c r="A32" s="92"/>
      <c r="B32" s="545" t="s">
        <v>89</v>
      </c>
      <c r="C32" s="546"/>
    </row>
    <row r="33" spans="1:3">
      <c r="A33" s="92">
        <v>1</v>
      </c>
      <c r="B33" s="93" t="s">
        <v>511</v>
      </c>
      <c r="C33" s="482">
        <v>8.6250809233561501E-2</v>
      </c>
    </row>
    <row r="34" spans="1:3">
      <c r="A34" s="92">
        <v>2</v>
      </c>
      <c r="B34" s="93" t="s">
        <v>512</v>
      </c>
      <c r="C34" s="482">
        <v>5.9913493034818681E-2</v>
      </c>
    </row>
    <row r="35" spans="1:3">
      <c r="A35" s="92">
        <v>3</v>
      </c>
      <c r="B35" s="93" t="s">
        <v>509</v>
      </c>
      <c r="C35" s="482">
        <v>8.0335870557808275E-2</v>
      </c>
    </row>
    <row r="36" spans="1:3">
      <c r="A36" s="92">
        <v>4</v>
      </c>
      <c r="B36" s="93" t="s">
        <v>510</v>
      </c>
      <c r="C36" s="482">
        <v>7.3948902239630465E-2</v>
      </c>
    </row>
    <row r="37" spans="1:3">
      <c r="A37" s="92"/>
      <c r="B37" s="93"/>
      <c r="C37" s="482"/>
    </row>
    <row r="38" spans="1:3">
      <c r="A38" s="92"/>
      <c r="B38" s="93"/>
      <c r="C38" s="482"/>
    </row>
    <row r="39" spans="1:3" ht="15" thickBot="1">
      <c r="A39" s="98"/>
      <c r="B39" s="99"/>
      <c r="C39" s="100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C8" sqref="C8:E21"/>
    </sheetView>
  </sheetViews>
  <sheetFormatPr defaultColWidth="9.140625" defaultRowHeight="14.25"/>
  <cols>
    <col min="1" max="1" width="9.5703125" style="4" bestFit="1" customWidth="1"/>
    <col min="2" max="2" width="47.5703125" style="4" customWidth="1"/>
    <col min="3" max="3" width="28" style="4" customWidth="1"/>
    <col min="4" max="4" width="22.42578125" style="4" customWidth="1"/>
    <col min="5" max="5" width="22.28515625" style="4" customWidth="1"/>
    <col min="6" max="6" width="12" style="5" bestFit="1" customWidth="1"/>
    <col min="7" max="7" width="12.5703125" style="5" bestFit="1" customWidth="1"/>
    <col min="8" max="16384" width="9.140625" style="5"/>
  </cols>
  <sheetData>
    <row r="1" spans="1:7">
      <c r="A1" s="325" t="s">
        <v>35</v>
      </c>
      <c r="B1" s="326" t="str">
        <f>'Info '!C2</f>
        <v>JSC TBC Bank</v>
      </c>
      <c r="C1" s="115"/>
      <c r="D1" s="115"/>
      <c r="E1" s="115"/>
      <c r="F1" s="19"/>
    </row>
    <row r="2" spans="1:7" s="101" customFormat="1" ht="15.75" customHeight="1">
      <c r="A2" s="325" t="s">
        <v>36</v>
      </c>
      <c r="B2" s="483">
        <f>'1. key ratios '!B2</f>
        <v>44104</v>
      </c>
    </row>
    <row r="3" spans="1:7" s="101" customFormat="1" ht="15.75" customHeight="1">
      <c r="A3" s="325"/>
    </row>
    <row r="4" spans="1:7" s="101" customFormat="1" ht="15.75" customHeight="1" thickBot="1">
      <c r="A4" s="327" t="s">
        <v>210</v>
      </c>
      <c r="B4" s="551" t="s">
        <v>356</v>
      </c>
      <c r="C4" s="552"/>
      <c r="D4" s="552"/>
      <c r="E4" s="552"/>
    </row>
    <row r="5" spans="1:7" s="105" customFormat="1" ht="17.45" customHeight="1">
      <c r="A5" s="256"/>
      <c r="B5" s="257"/>
      <c r="C5" s="103" t="s">
        <v>0</v>
      </c>
      <c r="D5" s="103" t="s">
        <v>1</v>
      </c>
      <c r="E5" s="104" t="s">
        <v>2</v>
      </c>
    </row>
    <row r="6" spans="1:7" s="19" customFormat="1" ht="14.45" customHeight="1">
      <c r="A6" s="328"/>
      <c r="B6" s="547" t="s">
        <v>363</v>
      </c>
      <c r="C6" s="547" t="s">
        <v>97</v>
      </c>
      <c r="D6" s="549" t="s">
        <v>209</v>
      </c>
      <c r="E6" s="550"/>
      <c r="G6" s="5"/>
    </row>
    <row r="7" spans="1:7" s="19" customFormat="1" ht="99.6" customHeight="1">
      <c r="A7" s="328"/>
      <c r="B7" s="548"/>
      <c r="C7" s="547"/>
      <c r="D7" s="365" t="s">
        <v>208</v>
      </c>
      <c r="E7" s="366" t="s">
        <v>364</v>
      </c>
      <c r="G7" s="5"/>
    </row>
    <row r="8" spans="1:7">
      <c r="A8" s="329">
        <v>1</v>
      </c>
      <c r="B8" s="367" t="s">
        <v>40</v>
      </c>
      <c r="C8" s="368">
        <v>673131749.63999999</v>
      </c>
      <c r="D8" s="368"/>
      <c r="E8" s="369">
        <v>673131749.63999999</v>
      </c>
      <c r="F8" s="19"/>
    </row>
    <row r="9" spans="1:7">
      <c r="A9" s="329">
        <v>2</v>
      </c>
      <c r="B9" s="367" t="s">
        <v>41</v>
      </c>
      <c r="C9" s="368">
        <v>2213349507.96</v>
      </c>
      <c r="D9" s="368"/>
      <c r="E9" s="369">
        <v>2213349507.96</v>
      </c>
      <c r="F9" s="19"/>
    </row>
    <row r="10" spans="1:7">
      <c r="A10" s="329">
        <v>3</v>
      </c>
      <c r="B10" s="367" t="s">
        <v>42</v>
      </c>
      <c r="C10" s="368">
        <v>507256893.56999999</v>
      </c>
      <c r="D10" s="368"/>
      <c r="E10" s="369">
        <v>507256893.56999999</v>
      </c>
      <c r="F10" s="19"/>
    </row>
    <row r="11" spans="1:7">
      <c r="A11" s="329">
        <v>4</v>
      </c>
      <c r="B11" s="367" t="s">
        <v>43</v>
      </c>
      <c r="C11" s="368">
        <v>0</v>
      </c>
      <c r="D11" s="368"/>
      <c r="E11" s="369">
        <v>0</v>
      </c>
      <c r="F11" s="19"/>
    </row>
    <row r="12" spans="1:7">
      <c r="A12" s="329">
        <v>5</v>
      </c>
      <c r="B12" s="367" t="s">
        <v>44</v>
      </c>
      <c r="C12" s="368">
        <v>2612110354.1829228</v>
      </c>
      <c r="D12" s="368"/>
      <c r="E12" s="369">
        <v>2612110354.1829228</v>
      </c>
      <c r="F12" s="19"/>
    </row>
    <row r="13" spans="1:7">
      <c r="A13" s="329">
        <v>6.1</v>
      </c>
      <c r="B13" s="370" t="s">
        <v>45</v>
      </c>
      <c r="C13" s="371">
        <v>14295006526.869999</v>
      </c>
      <c r="D13" s="368"/>
      <c r="E13" s="369">
        <v>14295006526.869999</v>
      </c>
      <c r="F13" s="19"/>
    </row>
    <row r="14" spans="1:7">
      <c r="A14" s="329">
        <v>6.2</v>
      </c>
      <c r="B14" s="372" t="s">
        <v>46</v>
      </c>
      <c r="C14" s="371">
        <v>-959129576.1500001</v>
      </c>
      <c r="D14" s="368"/>
      <c r="E14" s="369">
        <v>-959129576.1500001</v>
      </c>
      <c r="F14" s="19"/>
    </row>
    <row r="15" spans="1:7">
      <c r="A15" s="329">
        <v>6</v>
      </c>
      <c r="B15" s="367" t="s">
        <v>47</v>
      </c>
      <c r="C15" s="368">
        <v>13335876950.719999</v>
      </c>
      <c r="D15" s="368"/>
      <c r="E15" s="369">
        <v>13335876950.719999</v>
      </c>
      <c r="F15" s="19"/>
    </row>
    <row r="16" spans="1:7">
      <c r="A16" s="329">
        <v>7</v>
      </c>
      <c r="B16" s="367" t="s">
        <v>48</v>
      </c>
      <c r="C16" s="368">
        <v>369671381.92000002</v>
      </c>
      <c r="D16" s="368"/>
      <c r="E16" s="369">
        <v>369671381.92000002</v>
      </c>
      <c r="F16" s="19"/>
    </row>
    <row r="17" spans="1:7">
      <c r="A17" s="329">
        <v>8</v>
      </c>
      <c r="B17" s="367" t="s">
        <v>207</v>
      </c>
      <c r="C17" s="368">
        <v>82033961.299999982</v>
      </c>
      <c r="D17" s="368"/>
      <c r="E17" s="369">
        <v>82033961.299999982</v>
      </c>
      <c r="F17" s="330"/>
      <c r="G17" s="109"/>
    </row>
    <row r="18" spans="1:7">
      <c r="A18" s="329">
        <v>9</v>
      </c>
      <c r="B18" s="367" t="s">
        <v>49</v>
      </c>
      <c r="C18" s="368">
        <v>42085228.229999997</v>
      </c>
      <c r="D18" s="368">
        <v>8992378.9000000004</v>
      </c>
      <c r="E18" s="369">
        <v>33092849.329999998</v>
      </c>
      <c r="F18" s="19"/>
      <c r="G18" s="109"/>
    </row>
    <row r="19" spans="1:7">
      <c r="A19" s="329">
        <v>10</v>
      </c>
      <c r="B19" s="367" t="s">
        <v>50</v>
      </c>
      <c r="C19" s="368">
        <v>614444345.20000005</v>
      </c>
      <c r="D19" s="368">
        <v>209742069.32999998</v>
      </c>
      <c r="E19" s="369">
        <v>404702275.87000006</v>
      </c>
      <c r="F19" s="19"/>
      <c r="G19" s="109"/>
    </row>
    <row r="20" spans="1:7">
      <c r="A20" s="329">
        <v>11</v>
      </c>
      <c r="B20" s="367" t="s">
        <v>51</v>
      </c>
      <c r="C20" s="368">
        <v>515806723.08000004</v>
      </c>
      <c r="D20" s="368">
        <v>29794996.620000001</v>
      </c>
      <c r="E20" s="369">
        <v>486011726.46000004</v>
      </c>
      <c r="F20" s="19"/>
    </row>
    <row r="21" spans="1:7" ht="26.25" thickBot="1">
      <c r="A21" s="202"/>
      <c r="B21" s="331" t="s">
        <v>366</v>
      </c>
      <c r="C21" s="258">
        <v>20965767095.802921</v>
      </c>
      <c r="D21" s="258">
        <v>248529444.84999999</v>
      </c>
      <c r="E21" s="373">
        <v>20717237650.952919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110"/>
      <c r="F25" s="5"/>
      <c r="G25" s="5"/>
    </row>
    <row r="26" spans="1:7" s="4" customFormat="1">
      <c r="B26" s="110"/>
      <c r="F26" s="5"/>
      <c r="G26" s="5"/>
    </row>
    <row r="27" spans="1:7" s="4" customFormat="1">
      <c r="B27" s="110"/>
      <c r="F27" s="5"/>
      <c r="G27" s="5"/>
    </row>
    <row r="28" spans="1:7" s="4" customFormat="1">
      <c r="B28" s="110"/>
      <c r="F28" s="5"/>
      <c r="G28" s="5"/>
    </row>
    <row r="29" spans="1:7" s="4" customFormat="1">
      <c r="B29" s="110"/>
      <c r="F29" s="5"/>
      <c r="G29" s="5"/>
    </row>
    <row r="30" spans="1:7" s="4" customFormat="1">
      <c r="B30" s="110"/>
      <c r="F30" s="5"/>
      <c r="G30" s="5"/>
    </row>
    <row r="31" spans="1:7" s="4" customFormat="1">
      <c r="B31" s="110"/>
      <c r="F31" s="5"/>
      <c r="G31" s="5"/>
    </row>
    <row r="32" spans="1:7" s="4" customFormat="1">
      <c r="B32" s="110"/>
      <c r="F32" s="5"/>
      <c r="G32" s="5"/>
    </row>
    <row r="33" spans="2:7" s="4" customFormat="1">
      <c r="B33" s="110"/>
      <c r="F33" s="5"/>
      <c r="G33" s="5"/>
    </row>
    <row r="34" spans="2:7" s="4" customFormat="1">
      <c r="B34" s="110"/>
      <c r="F34" s="5"/>
      <c r="G34" s="5"/>
    </row>
    <row r="35" spans="2:7" s="4" customFormat="1">
      <c r="B35" s="110"/>
      <c r="F35" s="5"/>
      <c r="G35" s="5"/>
    </row>
    <row r="36" spans="2:7" s="4" customFormat="1">
      <c r="B36" s="110"/>
      <c r="F36" s="5"/>
      <c r="G36" s="5"/>
    </row>
    <row r="37" spans="2:7" s="4" customFormat="1">
      <c r="B37" s="110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C5" sqref="C5:C13"/>
    </sheetView>
  </sheetViews>
  <sheetFormatPr defaultColWidth="9.140625" defaultRowHeight="12.75" outlineLevelRow="1"/>
  <cols>
    <col min="1" max="1" width="9.5703125" style="4" bestFit="1" customWidth="1"/>
    <col min="2" max="2" width="114.28515625" style="4" customWidth="1"/>
    <col min="3" max="3" width="18.85546875" style="4" customWidth="1"/>
    <col min="4" max="4" width="25.42578125" style="4" customWidth="1"/>
    <col min="5" max="5" width="24.285156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703125" style="4" bestFit="1" customWidth="1"/>
    <col min="10" max="16384" width="9.140625" style="4"/>
  </cols>
  <sheetData>
    <row r="1" spans="1:6">
      <c r="A1" s="2" t="s">
        <v>35</v>
      </c>
      <c r="B1" s="4" t="str">
        <f>'Info '!C2</f>
        <v>JSC TBC Bank</v>
      </c>
    </row>
    <row r="2" spans="1:6" s="101" customFormat="1" ht="15.75" customHeight="1">
      <c r="A2" s="2" t="s">
        <v>36</v>
      </c>
      <c r="B2" s="480">
        <f>'1. key ratios '!B2</f>
        <v>44104</v>
      </c>
      <c r="C2" s="4"/>
      <c r="D2" s="4"/>
      <c r="E2" s="4"/>
      <c r="F2" s="4"/>
    </row>
    <row r="3" spans="1:6" s="101" customFormat="1" ht="15.75" customHeight="1">
      <c r="C3" s="4"/>
      <c r="D3" s="4"/>
      <c r="E3" s="4"/>
      <c r="F3" s="4"/>
    </row>
    <row r="4" spans="1:6" s="101" customFormat="1" ht="13.5" thickBot="1">
      <c r="A4" s="101" t="s">
        <v>90</v>
      </c>
      <c r="B4" s="332" t="s">
        <v>343</v>
      </c>
      <c r="C4" s="102" t="s">
        <v>78</v>
      </c>
      <c r="D4" s="4"/>
      <c r="E4" s="4"/>
      <c r="F4" s="4"/>
    </row>
    <row r="5" spans="1:6">
      <c r="A5" s="263">
        <v>1</v>
      </c>
      <c r="B5" s="333" t="s">
        <v>365</v>
      </c>
      <c r="C5" s="264">
        <v>20717237650.952919</v>
      </c>
    </row>
    <row r="6" spans="1:6" s="265" customFormat="1">
      <c r="A6" s="111">
        <v>2.1</v>
      </c>
      <c r="B6" s="260" t="s">
        <v>344</v>
      </c>
      <c r="C6" s="190">
        <v>3601063813.7212648</v>
      </c>
    </row>
    <row r="7" spans="1:6" s="86" customFormat="1" outlineLevel="1">
      <c r="A7" s="80">
        <v>2.2000000000000002</v>
      </c>
      <c r="B7" s="81" t="s">
        <v>345</v>
      </c>
      <c r="C7" s="266">
        <v>3935962833.2632999</v>
      </c>
    </row>
    <row r="8" spans="1:6" s="86" customFormat="1" ht="25.5">
      <c r="A8" s="80">
        <v>3</v>
      </c>
      <c r="B8" s="261" t="s">
        <v>346</v>
      </c>
      <c r="C8" s="267">
        <v>28254264297.937485</v>
      </c>
    </row>
    <row r="9" spans="1:6" s="265" customFormat="1">
      <c r="A9" s="111">
        <v>4</v>
      </c>
      <c r="B9" s="113" t="s">
        <v>92</v>
      </c>
      <c r="C9" s="190">
        <v>257393283.48999995</v>
      </c>
    </row>
    <row r="10" spans="1:6" s="86" customFormat="1" outlineLevel="1">
      <c r="A10" s="80">
        <v>5.0999999999999996</v>
      </c>
      <c r="B10" s="81" t="s">
        <v>347</v>
      </c>
      <c r="C10" s="266">
        <v>-2019269991.6658397</v>
      </c>
    </row>
    <row r="11" spans="1:6" s="86" customFormat="1" outlineLevel="1">
      <c r="A11" s="80">
        <v>5.2</v>
      </c>
      <c r="B11" s="81" t="s">
        <v>348</v>
      </c>
      <c r="C11" s="266">
        <v>-3842843892.9666338</v>
      </c>
    </row>
    <row r="12" spans="1:6" s="86" customFormat="1">
      <c r="A12" s="80">
        <v>6</v>
      </c>
      <c r="B12" s="259" t="s">
        <v>490</v>
      </c>
      <c r="C12" s="266">
        <v>273238906.74463099</v>
      </c>
    </row>
    <row r="13" spans="1:6" s="86" customFormat="1" ht="13.5" thickBot="1">
      <c r="A13" s="82">
        <v>7</v>
      </c>
      <c r="B13" s="262" t="s">
        <v>294</v>
      </c>
      <c r="C13" s="268">
        <v>22922782603.539646</v>
      </c>
    </row>
    <row r="15" spans="1:6" ht="25.5">
      <c r="A15" s="283"/>
      <c r="B15" s="87" t="s">
        <v>491</v>
      </c>
    </row>
    <row r="16" spans="1:6">
      <c r="A16" s="283"/>
      <c r="B16" s="283"/>
    </row>
    <row r="17" spans="1:5" ht="15">
      <c r="A17" s="278"/>
      <c r="B17" s="279"/>
      <c r="C17" s="283"/>
      <c r="D17" s="283"/>
      <c r="E17" s="283"/>
    </row>
    <row r="18" spans="1:5" ht="15">
      <c r="A18" s="284"/>
      <c r="B18" s="285"/>
      <c r="C18" s="283"/>
      <c r="D18" s="283"/>
      <c r="E18" s="283"/>
    </row>
    <row r="19" spans="1:5">
      <c r="A19" s="286"/>
      <c r="B19" s="280"/>
      <c r="C19" s="283"/>
      <c r="D19" s="283"/>
      <c r="E19" s="283"/>
    </row>
    <row r="20" spans="1:5">
      <c r="A20" s="287"/>
      <c r="B20" s="281"/>
      <c r="C20" s="283"/>
      <c r="D20" s="283"/>
      <c r="E20" s="283"/>
    </row>
    <row r="21" spans="1:5">
      <c r="A21" s="287"/>
      <c r="B21" s="285"/>
      <c r="C21" s="283"/>
      <c r="D21" s="283"/>
      <c r="E21" s="283"/>
    </row>
    <row r="22" spans="1:5">
      <c r="A22" s="286"/>
      <c r="B22" s="282"/>
      <c r="C22" s="283"/>
      <c r="D22" s="283"/>
      <c r="E22" s="283"/>
    </row>
    <row r="23" spans="1:5">
      <c r="A23" s="287"/>
      <c r="B23" s="281"/>
      <c r="C23" s="283"/>
      <c r="D23" s="283"/>
      <c r="E23" s="283"/>
    </row>
    <row r="24" spans="1:5">
      <c r="A24" s="287"/>
      <c r="B24" s="281"/>
      <c r="C24" s="283"/>
      <c r="D24" s="283"/>
      <c r="E24" s="283"/>
    </row>
    <row r="25" spans="1:5">
      <c r="A25" s="287"/>
      <c r="B25" s="288"/>
      <c r="C25" s="283"/>
      <c r="D25" s="283"/>
      <c r="E25" s="283"/>
    </row>
    <row r="26" spans="1:5">
      <c r="A26" s="287"/>
      <c r="B26" s="285"/>
      <c r="C26" s="283"/>
      <c r="D26" s="283"/>
      <c r="E26" s="283"/>
    </row>
    <row r="27" spans="1:5">
      <c r="A27" s="283"/>
      <c r="B27" s="289"/>
      <c r="C27" s="283"/>
      <c r="D27" s="283"/>
      <c r="E27" s="283"/>
    </row>
    <row r="28" spans="1:5">
      <c r="A28" s="283"/>
      <c r="B28" s="289"/>
      <c r="C28" s="283"/>
      <c r="D28" s="283"/>
      <c r="E28" s="283"/>
    </row>
    <row r="29" spans="1:5">
      <c r="A29" s="283"/>
      <c r="B29" s="289"/>
      <c r="C29" s="283"/>
      <c r="D29" s="283"/>
      <c r="E29" s="283"/>
    </row>
    <row r="30" spans="1:5">
      <c r="A30" s="283"/>
      <c r="B30" s="289"/>
      <c r="C30" s="283"/>
      <c r="D30" s="283"/>
      <c r="E30" s="283"/>
    </row>
    <row r="31" spans="1:5">
      <c r="A31" s="283"/>
      <c r="B31" s="289"/>
      <c r="C31" s="283"/>
      <c r="D31" s="283"/>
      <c r="E31" s="283"/>
    </row>
    <row r="32" spans="1:5">
      <c r="A32" s="283"/>
      <c r="B32" s="289"/>
      <c r="C32" s="283"/>
      <c r="D32" s="283"/>
      <c r="E32" s="283"/>
    </row>
    <row r="33" spans="1:5">
      <c r="A33" s="283"/>
      <c r="B33" s="289"/>
      <c r="C33" s="283"/>
      <c r="D33" s="283"/>
      <c r="E33" s="28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2020-10-30T16:19:03Z</dcterms:modified>
  <cp:contentStatus/>
</cp:coreProperties>
</file>