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8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388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manual"/>
</workbook>
</file>

<file path=xl/calcChain.xml><?xml version="1.0" encoding="utf-8"?>
<calcChain xmlns="http://schemas.openxmlformats.org/spreadsheetml/2006/main">
  <c r="B2" i="95" l="1"/>
  <c r="B2" i="92"/>
  <c r="B2" i="93"/>
  <c r="B2" i="91"/>
  <c r="B2" i="64" l="1"/>
  <c r="B2" i="90"/>
  <c r="B2" i="69"/>
  <c r="B2" i="89" l="1"/>
  <c r="B2" i="73"/>
  <c r="B2" i="88"/>
  <c r="B2" i="52" l="1"/>
  <c r="B2" i="86"/>
  <c r="B2" i="75"/>
  <c r="B2" i="85"/>
  <c r="B2" i="83"/>
  <c r="B17" i="84" l="1"/>
  <c r="B16" i="84"/>
  <c r="B15" i="8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</calcChain>
</file>

<file path=xl/sharedStrings.xml><?xml version="1.0" encoding="utf-8"?>
<sst xmlns="http://schemas.openxmlformats.org/spreadsheetml/2006/main" count="744" uniqueCount="525">
  <si>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</si>
  <si>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</si>
  <si>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</si>
  <si>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</si>
  <si>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</si>
  <si>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</si>
  <si>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</si>
  <si>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</si>
  <si>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</si>
  <si>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</si>
  <si>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</si>
  <si>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</si>
  <si>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</si>
  <si>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</si>
  <si>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</si>
  <si>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</si>
  <si>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</si>
  <si>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</si>
  <si>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</si>
  <si>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</si>
  <si>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</si>
  <si>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</si>
  <si>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</si>
  <si>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</si>
  <si>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</si>
  <si>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</si>
  <si>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</si>
  <si>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</si>
  <si>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</si>
  <si>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</si>
  <si>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</si>
  <si>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</si>
  <si>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</si>
  <si>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</si>
  <si>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</si>
  <si>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</si>
  <si>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</si>
  <si>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</si>
  <si>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</si>
  <si>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</si>
  <si>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</si>
  <si>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</si>
  <si>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</si>
  <si>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</si>
  <si>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</si>
  <si>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</si>
  <si>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</si>
  <si>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</si>
  <si>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</si>
  <si>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</si>
  <si>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</si>
  <si>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</si>
  <si>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</si>
  <si>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</si>
  <si>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</si>
  <si>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</si>
  <si>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</si>
  <si>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</si>
  <si>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</si>
  <si>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</si>
  <si>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</si>
  <si>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</si>
  <si>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</si>
  <si>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</si>
  <si>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</si>
  <si>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</si>
  <si>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</si>
  <si>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</si>
  <si>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</si>
  <si>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</si>
  <si>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</si>
  <si>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</si>
  <si>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</si>
  <si>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</si>
  <si>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</si>
  <si>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</si>
  <si>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</si>
  <si>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</si>
  <si>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</si>
  <si>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</si>
  <si>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</si>
  <si>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</si>
  <si>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</si>
  <si>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</si>
  <si>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</si>
  <si>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</si>
  <si>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</si>
  <si>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</si>
  <si>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</si>
  <si>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</si>
  <si>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</si>
  <si>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</si>
  <si>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</si>
  <si>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</si>
  <si>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</si>
  <si>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</si>
  <si>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</si>
  <si>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</si>
  <si>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</si>
  <si>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</si>
  <si>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</si>
  <si>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</si>
  <si>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</si>
  <si>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</si>
  <si>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</si>
  <si>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</si>
  <si>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</si>
  <si>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</si>
  <si>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</si>
  <si>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</si>
  <si>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</si>
  <si>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</si>
  <si>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</si>
  <si>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</si>
  <si>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</si>
  <si>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</si>
  <si>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</si>
  <si>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</si>
  <si>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</si>
  <si>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</si>
  <si>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</si>
  <si>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</si>
  <si>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</si>
  <si>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</si>
  <si>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</si>
  <si>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</si>
  <si>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</si>
  <si>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</si>
  <si>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</si>
  <si>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</si>
  <si>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</si>
  <si>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</si>
  <si>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</si>
  <si>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</si>
  <si>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</si>
  <si>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</si>
  <si>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</si>
  <si>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</si>
  <si>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</si>
  <si>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</si>
  <si>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</si>
  <si>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</si>
  <si>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</si>
  <si>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</si>
  <si>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</si>
  <si>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</si>
  <si>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</si>
  <si>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</si>
  <si>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</si>
  <si>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</si>
  <si>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</si>
  <si>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</si>
  <si>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</si>
  <si>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</si>
  <si>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</si>
  <si>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</si>
  <si>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</si>
  <si>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</si>
  <si>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</si>
  <si>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</si>
  <si>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</si>
  <si>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</si>
  <si>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</si>
  <si>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</si>
  <si>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</si>
  <si>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</si>
  <si>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</si>
  <si>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</si>
  <si>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</si>
  <si>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</si>
  <si>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</si>
  <si>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</si>
  <si>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</si>
  <si>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</si>
  <si>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</si>
  <si>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</si>
  <si>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</si>
  <si>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</si>
  <si>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</si>
  <si>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</si>
  <si>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</si>
  <si>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</si>
  <si>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</si>
  <si>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</si>
  <si>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</si>
  <si>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</si>
  <si>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</si>
  <si>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</si>
  <si>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</si>
  <si>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</si>
  <si>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</si>
  <si>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</si>
  <si>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</si>
  <si>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</si>
  <si>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</si>
  <si>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</si>
  <si>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</si>
  <si>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</si>
  <si>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</si>
  <si>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</si>
  <si>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</si>
  <si>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</si>
  <si>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</si>
  <si>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</si>
  <si>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</si>
  <si>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</si>
  <si>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</si>
  <si>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</si>
  <si>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</si>
  <si>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</si>
  <si>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</si>
  <si>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</si>
  <si>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</si>
  <si>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</si>
  <si>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</si>
  <si>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</si>
  <si>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</si>
  <si>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</si>
  <si>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</si>
  <si>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</si>
  <si>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</si>
  <si>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</si>
  <si>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</si>
  <si>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</si>
  <si>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</si>
  <si>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</si>
  <si>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</si>
  <si>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</si>
  <si>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</si>
  <si>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</si>
  <si>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</si>
  <si>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</si>
  <si>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</si>
  <si>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</si>
  <si>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</si>
  <si>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</si>
  <si>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</si>
  <si>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</si>
  <si>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</si>
  <si>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</si>
  <si>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</si>
  <si>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</si>
  <si>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</si>
  <si>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</si>
  <si>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</si>
  <si>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</si>
  <si>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</si>
  <si>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</si>
  <si>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</si>
  <si>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</si>
  <si>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</si>
  <si>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</si>
  <si>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</si>
  <si>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</si>
  <si>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</si>
  <si>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</si>
  <si>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</si>
  <si>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</si>
  <si>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</si>
  <si>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</si>
  <si>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</si>
  <si>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</si>
  <si>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</si>
  <si>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</si>
  <si>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</si>
  <si>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</si>
  <si>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</si>
  <si>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</si>
  <si>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</si>
  <si>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</si>
  <si>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</si>
  <si>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</si>
  <si>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</si>
  <si>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</si>
  <si>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</si>
  <si>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</si>
  <si>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</si>
  <si>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</si>
  <si>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</si>
  <si>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</si>
  <si>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</si>
  <si>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</si>
  <si>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</si>
  <si>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</si>
  <si>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</si>
  <si>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</si>
  <si>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</si>
  <si>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</si>
  <si>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</si>
  <si>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</si>
  <si>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</si>
  <si>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</si>
  <si>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</si>
  <si>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</si>
  <si>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</si>
  <si>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</si>
  <si>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</si>
  <si>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</si>
  <si>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</si>
  <si>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</si>
  <si>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</si>
  <si>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</si>
  <si>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</si>
  <si>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</si>
  <si>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</si>
  <si>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</si>
  <si>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</si>
  <si>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</si>
  <si>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</si>
  <si>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</si>
  <si>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</si>
  <si>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</si>
  <si>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</si>
  <si>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</si>
  <si>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</si>
  <si>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</si>
  <si>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</si>
  <si>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</si>
  <si>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</si>
  <si>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</si>
  <si>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</si>
  <si>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</si>
  <si>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</si>
  <si>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</si>
  <si>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</si>
  <si>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</si>
  <si>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</si>
  <si>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</si>
  <si>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</si>
  <si>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</si>
  <si>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</si>
  <si>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</si>
  <si>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</si>
  <si>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</si>
  <si>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</si>
  <si>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</si>
  <si>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</si>
  <si>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</si>
  <si>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</si>
  <si>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</si>
  <si>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</si>
  <si>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</si>
  <si>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</si>
  <si>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</si>
  <si>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</si>
  <si>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</si>
  <si>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</si>
  <si>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</si>
  <si>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</si>
  <si>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</si>
  <si>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</si>
  <si>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</si>
  <si>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</si>
  <si>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</si>
  <si>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</si>
  <si>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</si>
  <si>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</si>
  <si>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</si>
  <si>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</si>
  <si>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</si>
  <si>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</si>
  <si>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</si>
  <si>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</si>
  <si>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</si>
  <si>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</si>
  <si>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</si>
  <si>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</si>
  <si>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</si>
  <si>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</si>
  <si>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</si>
  <si>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</si>
  <si>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</si>
  <si>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</si>
  <si>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</si>
  <si>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</si>
  <si>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</si>
  <si>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</si>
  <si>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</si>
  <si>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</si>
  <si>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</si>
  <si>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</si>
  <si>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</si>
  <si>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</si>
  <si>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</si>
  <si>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</si>
  <si>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</si>
  <si>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</si>
  <si>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</si>
  <si>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</si>
  <si>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</si>
  <si>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</si>
  <si>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</si>
  <si>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</si>
  <si>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</si>
  <si>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</si>
  <si>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</si>
  <si>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</si>
  <si>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</si>
  <si>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</si>
  <si>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</si>
  <si>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</si>
  <si>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</si>
  <si>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</si>
  <si>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</si>
  <si>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</si>
  <si>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</si>
  <si>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</si>
  <si>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</si>
  <si>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</si>
  <si>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</si>
  <si>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</si>
  <si>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</si>
  <si>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</si>
  <si>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</si>
  <si>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</si>
  <si>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</si>
  <si>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</si>
  <si>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</si>
  <si>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</si>
  <si>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</si>
  <si>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</si>
  <si>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</si>
  <si>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</si>
  <si>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</si>
  <si>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</si>
  <si>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</si>
  <si>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</si>
  <si>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</si>
  <si>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</si>
  <si>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</si>
  <si>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</si>
  <si>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</si>
  <si>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</si>
  <si>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</si>
  <si>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</si>
  <si>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</si>
  <si>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</si>
  <si>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</si>
  <si>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</si>
  <si>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</si>
  <si>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</si>
  <si>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</si>
  <si>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</si>
  <si>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</si>
  <si>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</si>
  <si>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</si>
  <si>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</si>
  <si>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</si>
  <si>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</si>
  <si>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</si>
  <si>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</si>
  <si>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</si>
  <si>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</si>
  <si>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</si>
  <si>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</si>
  <si>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</si>
  <si>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</si>
  <si>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</si>
  <si>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</si>
  <si>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</si>
  <si>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</si>
  <si>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</si>
  <si>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</si>
  <si>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</si>
  <si>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</si>
  <si>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</si>
  <si>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</si>
  <si>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</si>
  <si>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</si>
  <si>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</si>
  <si>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</si>
  <si>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</si>
  <si>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</si>
  <si>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</si>
  <si>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</si>
  <si>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</si>
  <si>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</si>
  <si>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</si>
  <si>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</si>
  <si>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</si>
  <si>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</si>
  <si>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</si>
  <si>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</si>
  <si>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</si>
  <si>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</si>
  <si>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Based on Basel III framework *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</si>
  <si>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</si>
  <si>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Capital Conservation Buffer *</t>
  </si>
  <si>
    <t>Balance sheet items *</t>
  </si>
  <si>
    <t>* COVID 19 related provisions are deducted from balance sheet items after applying relevant risks weights and mitigation</t>
  </si>
  <si>
    <t>Effect of other adjustments *</t>
  </si>
  <si>
    <t>*Other adjustments include COVID 19 related provisions too. These provisions are deducted from risk weighted balance sheet items. See table "5.RWA"</t>
  </si>
  <si>
    <t>On-balance sheet items (excluding derivatives, SFTs and fiduciary assets, but including collateral) *</t>
  </si>
  <si>
    <t>*COVID 19 related provisions are deducted from balance sheet items</t>
  </si>
  <si>
    <t>Nikoloz Enukidze</t>
  </si>
  <si>
    <t>Vakhtang Butskhrikidze</t>
  </si>
  <si>
    <t>www.tbcbank.com.ge</t>
  </si>
  <si>
    <t>JSC TBC Bank</t>
  </si>
  <si>
    <t>Eric Rajendra</t>
  </si>
  <si>
    <t>Maria Luisa Cicognani</t>
  </si>
  <si>
    <t>Tsira Kemularia</t>
  </si>
  <si>
    <t>Nicholas Dominic Haag</t>
  </si>
  <si>
    <t>Arne Berggren</t>
  </si>
  <si>
    <t>Tornike Gogichaishvili</t>
  </si>
  <si>
    <t>Nino Masurashvili</t>
  </si>
  <si>
    <t>Nikoloz Kurdiani</t>
  </si>
  <si>
    <t>George Tkhelidze</t>
  </si>
  <si>
    <t>TBC Bank Group PLC</t>
  </si>
  <si>
    <t>European Bank for Reconstruction and Development</t>
  </si>
  <si>
    <t>Mamuka Khazaradze</t>
  </si>
  <si>
    <t>Badri Japaridze</t>
  </si>
  <si>
    <t>6.2.1</t>
  </si>
  <si>
    <t>6.2.1.1</t>
  </si>
  <si>
    <t>Of which general provision</t>
  </si>
  <si>
    <t>Of which COVID 19-related provision</t>
  </si>
  <si>
    <t>Of which general provision for off-balance items</t>
  </si>
  <si>
    <t>Liquidity Coverage Ratio**</t>
  </si>
  <si>
    <t>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</si>
  <si>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table 9 (Capital)</t>
  </si>
  <si>
    <t>Of which deferred tax asset</t>
  </si>
  <si>
    <t>Of which tier I capital qualifying instruments</t>
  </si>
  <si>
    <t/>
  </si>
  <si>
    <t>Abhijit Akerkar</t>
  </si>
  <si>
    <t xml:space="preserve">Giorgi Megrelishvili </t>
  </si>
  <si>
    <t>Dunross &amp; 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</si>
</sst>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2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2" xfId="0" applyNumberFormat="1" applyFont="1" applyFill="1" applyBorder="1" applyAlignment="1" applyProtection="1">
      <alignment horizontal="right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5" xfId="7" applyNumberFormat="1" applyFont="1" applyFill="1" applyBorder="1" applyAlignment="1" applyProtection="1">
      <alignment horizontal="right"/>
    </xf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1" fontId="2" fillId="36" borderId="3" xfId="7" applyNumberFormat="1" applyFont="1" applyFill="1" applyBorder="1" applyAlignment="1" applyProtection="1">
      <alignment horizontal="right"/>
    </xf>
    <xf numFmtId="1" fontId="2" fillId="36" borderId="22" xfId="7" applyNumberFormat="1" applyFont="1" applyFill="1" applyBorder="1" applyAlignment="1" applyProtection="1">
      <alignment horizontal="right"/>
    </xf>
    <xf numFmtId="38" fontId="2" fillId="36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38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7" applyNumberFormat="1" applyFont="1" applyFill="1" applyBorder="1" applyAlignment="1" applyProtection="1">
      <alignment horizontal="right"/>
    </xf>
    <xf numFmtId="1" fontId="2" fillId="3" borderId="22" xfId="7" applyNumberFormat="1" applyFont="1" applyFill="1" applyBorder="1" applyAlignment="1" applyProtection="1">
      <alignment horizontal="right"/>
    </xf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5" xfId="0" applyFont="1" applyFill="1" applyBorder="1" applyAlignment="1">
      <alignment horizontal="left"/>
    </xf>
    <xf numFmtId="0" fontId="100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8" fillId="0" borderId="87" xfId="0" applyNumberFormat="1" applyFont="1" applyFill="1" applyBorder="1" applyAlignment="1">
      <alignment horizontal="center" vertical="center"/>
    </xf>
    <xf numFmtId="0" fontId="88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5" fillId="36" borderId="87" xfId="0" applyNumberFormat="1" applyFont="1" applyFill="1" applyBorder="1" applyAlignment="1">
      <alignment vertical="center" wrapText="1"/>
    </xf>
    <xf numFmtId="3" fontId="105" fillId="36" borderId="88" xfId="0" applyNumberFormat="1" applyFont="1" applyFill="1" applyBorder="1" applyAlignment="1">
      <alignment vertical="center" wrapText="1"/>
    </xf>
    <xf numFmtId="3" fontId="105" fillId="0" borderId="87" xfId="0" applyNumberFormat="1" applyFont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7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7" xfId="20964" applyFont="1" applyFill="1" applyBorder="1" applyAlignment="1">
      <alignment vertical="center"/>
    </xf>
    <xf numFmtId="0" fontId="45" fillId="77" borderId="108" xfId="20964" applyFont="1" applyFill="1" applyBorder="1" applyAlignment="1">
      <alignment vertical="center"/>
    </xf>
    <xf numFmtId="0" fontId="45" fillId="77" borderId="105" xfId="20964" applyFont="1" applyFill="1" applyBorder="1" applyAlignment="1">
      <alignment vertical="center"/>
    </xf>
    <xf numFmtId="0" fontId="107" fillId="70" borderId="104" xfId="20964" applyFont="1" applyFill="1" applyBorder="1" applyAlignment="1">
      <alignment horizontal="center" vertical="center"/>
    </xf>
    <xf numFmtId="0" fontId="107" fillId="70" borderId="105" xfId="20964" applyFont="1" applyFill="1" applyBorder="1" applyAlignment="1">
      <alignment horizontal="left" vertical="center" wrapText="1"/>
    </xf>
    <xf numFmtId="164" fontId="107" fillId="0" borderId="106" xfId="7" applyNumberFormat="1" applyFont="1" applyFill="1" applyBorder="1" applyAlignment="1" applyProtection="1">
      <alignment horizontal="right" vertical="center"/>
      <protection locked="0"/>
    </xf>
    <xf numFmtId="0" fontId="106" fillId="78" borderId="106" xfId="20964" applyFont="1" applyFill="1" applyBorder="1" applyAlignment="1">
      <alignment horizontal="center" vertical="center"/>
    </xf>
    <xf numFmtId="0" fontId="106" fillId="78" borderId="108" xfId="20964" applyFont="1" applyFill="1" applyBorder="1" applyAlignment="1">
      <alignment vertical="top" wrapText="1"/>
    </xf>
    <xf numFmtId="164" fontId="45" fillId="77" borderId="105" xfId="7" applyNumberFormat="1" applyFont="1" applyFill="1" applyBorder="1" applyAlignment="1">
      <alignment horizontal="right" vertical="center"/>
    </xf>
    <xf numFmtId="0" fontId="108" fillId="70" borderId="104" xfId="20964" applyFont="1" applyFill="1" applyBorder="1" applyAlignment="1">
      <alignment horizontal="center" vertical="center"/>
    </xf>
    <xf numFmtId="0" fontId="107" fillId="70" borderId="108" xfId="20964" applyFont="1" applyFill="1" applyBorder="1" applyAlignment="1">
      <alignment vertical="center" wrapText="1"/>
    </xf>
    <xf numFmtId="0" fontId="107" fillId="70" borderId="105" xfId="20964" applyFont="1" applyFill="1" applyBorder="1" applyAlignment="1">
      <alignment horizontal="left" vertical="center"/>
    </xf>
    <xf numFmtId="0" fontId="108" fillId="3" borderId="104" xfId="20964" applyFont="1" applyFill="1" applyBorder="1" applyAlignment="1">
      <alignment horizontal="center" vertical="center"/>
    </xf>
    <xf numFmtId="0" fontId="107" fillId="3" borderId="105" xfId="20964" applyFont="1" applyFill="1" applyBorder="1" applyAlignment="1">
      <alignment horizontal="left" vertical="center"/>
    </xf>
    <xf numFmtId="0" fontId="108" fillId="0" borderId="104" xfId="20964" applyFont="1" applyFill="1" applyBorder="1" applyAlignment="1">
      <alignment horizontal="center" vertical="center"/>
    </xf>
    <xf numFmtId="0" fontId="107" fillId="0" borderId="105" xfId="20964" applyFont="1" applyFill="1" applyBorder="1" applyAlignment="1">
      <alignment horizontal="left" vertical="center"/>
    </xf>
    <xf numFmtId="0" fontId="109" fillId="78" borderId="106" xfId="20964" applyFont="1" applyFill="1" applyBorder="1" applyAlignment="1">
      <alignment horizontal="center" vertical="center"/>
    </xf>
    <xf numFmtId="0" fontId="106" fillId="78" borderId="108" xfId="20964" applyFont="1" applyFill="1" applyBorder="1" applyAlignment="1">
      <alignment vertical="center"/>
    </xf>
    <xf numFmtId="164" fontId="107" fillId="78" borderId="106" xfId="7" applyNumberFormat="1" applyFont="1" applyFill="1" applyBorder="1" applyAlignment="1" applyProtection="1">
      <alignment horizontal="right" vertical="center"/>
      <protection locked="0"/>
    </xf>
    <xf numFmtId="0" fontId="106" fillId="77" borderId="107" xfId="20964" applyFont="1" applyFill="1" applyBorder="1" applyAlignment="1">
      <alignment vertical="center"/>
    </xf>
    <xf numFmtId="0" fontId="106" fillId="77" borderId="108" xfId="20964" applyFont="1" applyFill="1" applyBorder="1" applyAlignment="1">
      <alignment vertical="center"/>
    </xf>
    <xf numFmtId="164" fontId="106" fillId="77" borderId="105" xfId="7" applyNumberFormat="1" applyFont="1" applyFill="1" applyBorder="1" applyAlignment="1">
      <alignment horizontal="right" vertical="center"/>
    </xf>
    <xf numFmtId="0" fontId="111" fillId="3" borderId="104" xfId="20964" applyFont="1" applyFill="1" applyBorder="1" applyAlignment="1">
      <alignment horizontal="center" vertical="center"/>
    </xf>
    <xf numFmtId="0" fontId="112" fillId="78" borderId="106" xfId="20964" applyFont="1" applyFill="1" applyBorder="1" applyAlignment="1">
      <alignment horizontal="center" vertical="center"/>
    </xf>
    <xf numFmtId="0" fontId="45" fillId="78" borderId="108" xfId="20964" applyFont="1" applyFill="1" applyBorder="1" applyAlignment="1">
      <alignment vertical="center"/>
    </xf>
    <xf numFmtId="0" fontId="111" fillId="70" borderId="104" xfId="20964" applyFont="1" applyFill="1" applyBorder="1" applyAlignment="1">
      <alignment horizontal="center" vertical="center"/>
    </xf>
    <xf numFmtId="164" fontId="107" fillId="3" borderId="106" xfId="7" applyNumberFormat="1" applyFont="1" applyFill="1" applyBorder="1" applyAlignment="1" applyProtection="1">
      <alignment horizontal="right" vertical="center"/>
      <protection locked="0"/>
    </xf>
    <xf numFmtId="0" fontId="112" fillId="3" borderId="106" xfId="20964" applyFont="1" applyFill="1" applyBorder="1" applyAlignment="1">
      <alignment horizontal="center" vertical="center"/>
    </xf>
    <xf numFmtId="0" fontId="45" fillId="3" borderId="108" xfId="20964" applyFont="1" applyFill="1" applyBorder="1" applyAlignment="1">
      <alignment vertical="center"/>
    </xf>
    <xf numFmtId="0" fontId="108" fillId="70" borderId="106" xfId="20964" applyFont="1" applyFill="1" applyBorder="1" applyAlignment="1">
      <alignment horizontal="center" vertical="center"/>
    </xf>
    <xf numFmtId="0" fontId="19" fillId="70" borderId="106" xfId="20964" applyFont="1" applyFill="1" applyBorder="1" applyAlignment="1">
      <alignment horizontal="center" vertical="center"/>
    </xf>
    <xf numFmtId="0" fontId="101" fillId="0" borderId="106" xfId="0" applyFont="1" applyFill="1" applyBorder="1" applyAlignment="1">
      <alignment horizontal="left" vertical="center" wrapText="1"/>
    </xf>
    <xf numFmtId="10" fontId="97" fillId="0" borderId="106" xfId="20962" applyNumberFormat="1" applyFont="1" applyFill="1" applyBorder="1" applyAlignment="1">
      <alignment horizontal="left" vertical="center" wrapText="1"/>
    </xf>
    <xf numFmtId="10" fontId="3" fillId="0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left" vertical="center" wrapText="1"/>
    </xf>
    <xf numFmtId="10" fontId="101" fillId="0" borderId="106" xfId="20962" applyNumberFormat="1" applyFont="1" applyFill="1" applyBorder="1" applyAlignment="1">
      <alignment horizontal="left" vertical="center" wrapText="1"/>
    </xf>
    <xf numFmtId="10" fontId="4" fillId="36" borderId="106" xfId="20962" applyNumberFormat="1" applyFont="1" applyFill="1" applyBorder="1" applyAlignment="1">
      <alignment horizontal="left" vertical="center" wrapText="1"/>
    </xf>
    <xf numFmtId="10" fontId="4" fillId="36" borderId="106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6" xfId="0" applyFont="1" applyFill="1" applyBorder="1" applyAlignment="1">
      <alignment horizontal="left" vertical="center" wrapText="1"/>
    </xf>
    <xf numFmtId="0" fontId="3" fillId="0" borderId="106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5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6" xfId="0" applyFont="1" applyBorder="1"/>
    <xf numFmtId="0" fontId="6" fillId="0" borderId="106" xfId="17" applyFill="1" applyBorder="1" applyAlignment="1" applyProtection="1">
      <alignment horizontal="left" vertical="center"/>
    </xf>
    <xf numFmtId="0" fontId="6" fillId="0" borderId="106" xfId="17" applyBorder="1" applyAlignment="1" applyProtection="1"/>
    <xf numFmtId="0" fontId="84" fillId="0" borderId="106" xfId="0" applyFont="1" applyFill="1" applyBorder="1"/>
    <xf numFmtId="0" fontId="6" fillId="0" borderId="106" xfId="17" applyFill="1" applyBorder="1" applyAlignment="1" applyProtection="1">
      <alignment horizontal="left" vertical="center" wrapText="1"/>
    </xf>
    <xf numFmtId="0" fontId="6" fillId="0" borderId="106" xfId="17" applyFill="1" applyBorder="1" applyAlignment="1" applyProtection="1"/>
    <xf numFmtId="14" fontId="2" fillId="0" borderId="0" xfId="0" applyNumberFormat="1" applyFont="1"/>
    <xf numFmtId="14" fontId="84" fillId="0" borderId="0" xfId="0" applyNumberFormat="1" applyFont="1"/>
    <xf numFmtId="14" fontId="85" fillId="0" borderId="0" xfId="0" applyNumberFormat="1" applyFont="1"/>
    <xf numFmtId="10" fontId="84" fillId="0" borderId="23" xfId="20962" applyNumberFormat="1" applyFont="1" applyBorder="1" applyAlignment="1"/>
    <xf numFmtId="14" fontId="2" fillId="0" borderId="0" xfId="11" applyNumberFormat="1" applyFont="1" applyFill="1" applyBorder="1" applyAlignment="1" applyProtection="1"/>
    <xf numFmtId="0" fontId="88" fillId="0" borderId="11" xfId="0" applyFont="1" applyBorder="1" applyAlignment="1">
      <alignment horizontal="right" wrapText="1" indent="1"/>
    </xf>
    <xf numFmtId="14" fontId="3" fillId="0" borderId="0" xfId="0" applyNumberFormat="1" applyFont="1" applyFill="1"/>
    <xf numFmtId="164" fontId="3" fillId="0" borderId="92" xfId="7" applyNumberFormat="1" applyFont="1" applyFill="1" applyBorder="1" applyAlignment="1">
      <alignment vertical="center"/>
    </xf>
    <xf numFmtId="164" fontId="3" fillId="0" borderId="70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7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9" fontId="3" fillId="0" borderId="101" xfId="20962" applyNumberFormat="1" applyFont="1" applyFill="1" applyBorder="1" applyAlignment="1">
      <alignment vertical="center"/>
    </xf>
    <xf numFmtId="9" fontId="3" fillId="0" borderId="102" xfId="20962" applyNumberFormat="1" applyFont="1" applyFill="1" applyBorder="1" applyAlignment="1">
      <alignment vertical="center"/>
    </xf>
    <xf numFmtId="14" fontId="0" fillId="0" borderId="0" xfId="0" applyNumberFormat="1"/>
    <xf numFmtId="164" fontId="107" fillId="78" borderId="106" xfId="948" applyNumberFormat="1" applyFont="1" applyFill="1" applyBorder="1" applyAlignment="1" applyProtection="1">
      <alignment horizontal="right" vertical="center"/>
    </xf>
    <xf numFmtId="10" fontId="107" fillId="0" borderId="106" xfId="20962" applyNumberFormat="1" applyFont="1" applyFill="1" applyBorder="1" applyAlignment="1" applyProtection="1">
      <alignment horizontal="right" vertical="center"/>
      <protection locked="0"/>
    </xf>
    <xf numFmtId="164" fontId="2" fillId="0" borderId="3" xfId="7" applyNumberFormat="1" applyFont="1" applyFill="1" applyBorder="1" applyAlignment="1" applyProtection="1">
      <alignment vertical="center" wrapText="1"/>
      <protection locked="0"/>
    </xf>
    <xf numFmtId="164" fontId="84" fillId="0" borderId="3" xfId="7" applyNumberFormat="1" applyFont="1" applyFill="1" applyBorder="1" applyAlignment="1" applyProtection="1">
      <alignment vertical="center" wrapText="1"/>
      <protection locked="0"/>
    </xf>
    <xf numFmtId="164" fontId="84" fillId="0" borderId="22" xfId="7" applyNumberFormat="1" applyFont="1" applyFill="1" applyBorder="1" applyAlignment="1" applyProtection="1">
      <alignment vertical="center" wrapText="1"/>
      <protection locked="0"/>
    </xf>
    <xf numFmtId="164" fontId="9" fillId="37" borderId="0" xfId="7" applyNumberFormat="1" applyFont="1" applyFill="1" applyBorder="1"/>
    <xf numFmtId="164" fontId="9" fillId="37" borderId="103" xfId="7" applyNumberFormat="1" applyFont="1" applyFill="1" applyBorder="1"/>
    <xf numFmtId="164" fontId="2" fillId="0" borderId="3" xfId="7" applyNumberFormat="1" applyFont="1" applyFill="1" applyBorder="1" applyAlignment="1" applyProtection="1">
      <alignment horizontal="right" vertical="center" wrapText="1"/>
      <protection locked="0"/>
    </xf>
    <xf numFmtId="164" fontId="2" fillId="2" borderId="3" xfId="7" applyNumberFormat="1" applyFont="1" applyFill="1" applyBorder="1" applyAlignment="1" applyProtection="1">
      <alignment vertical="center"/>
      <protection locked="0"/>
    </xf>
    <xf numFmtId="164" fontId="87" fillId="2" borderId="3" xfId="7" applyNumberFormat="1" applyFont="1" applyFill="1" applyBorder="1" applyAlignment="1" applyProtection="1">
      <alignment vertical="center"/>
      <protection locked="0"/>
    </xf>
    <xf numFmtId="164" fontId="87" fillId="2" borderId="22" xfId="7" applyNumberFormat="1" applyFont="1" applyFill="1" applyBorder="1" applyAlignment="1" applyProtection="1">
      <alignment vertical="center"/>
      <protection locked="0"/>
    </xf>
    <xf numFmtId="164" fontId="2" fillId="36" borderId="3" xfId="7" applyNumberFormat="1" applyFont="1" applyFill="1" applyBorder="1" applyAlignment="1">
      <alignment horizontal="right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64" fontId="2" fillId="0" borderId="3" xfId="7" applyNumberFormat="1" applyFont="1" applyFill="1" applyBorder="1" applyAlignment="1" applyProtection="1">
      <alignment horizontal="right"/>
    </xf>
    <xf numFmtId="164" fontId="2" fillId="0" borderId="25" xfId="7" applyNumberFormat="1" applyFont="1" applyFill="1" applyBorder="1" applyAlignment="1" applyProtection="1">
      <alignment horizontal="right"/>
    </xf>
    <xf numFmtId="164" fontId="3" fillId="0" borderId="88" xfId="7" applyNumberFormat="1" applyFont="1" applyFill="1" applyBorder="1" applyAlignment="1">
      <alignment horizontal="righ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0" fontId="2" fillId="0" borderId="3" xfId="20962" applyNumberFormat="1" applyFont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Border="1" applyAlignment="1" applyProtection="1">
      <alignment vertical="center" wrapText="1"/>
      <protection locked="0"/>
    </xf>
    <xf numFmtId="10" fontId="84" fillId="0" borderId="22" xfId="20962" applyNumberFormat="1" applyFont="1" applyBorder="1" applyAlignment="1" applyProtection="1">
      <alignment vertical="center" wrapText="1"/>
      <protection locked="0"/>
    </xf>
    <xf numFmtId="10" fontId="9" fillId="37" borderId="0" xfId="20962" applyNumberFormat="1" applyFont="1" applyFill="1" applyBorder="1"/>
    <xf numFmtId="10" fontId="9" fillId="37" borderId="103" xfId="20962" applyNumberFormat="1" applyFont="1" applyFill="1" applyBorder="1"/>
    <xf numFmtId="10" fontId="2" fillId="2" borderId="3" xfId="20962" applyNumberFormat="1" applyFont="1" applyFill="1" applyBorder="1" applyAlignment="1" applyProtection="1">
      <alignment vertical="center"/>
      <protection locked="0"/>
    </xf>
    <xf numFmtId="10" fontId="87" fillId="2" borderId="3" xfId="20962" applyNumberFormat="1" applyFont="1" applyFill="1" applyBorder="1" applyAlignment="1" applyProtection="1">
      <alignment vertical="center"/>
      <protection locked="0"/>
    </xf>
    <xf numFmtId="10" fontId="87" fillId="2" borderId="22" xfId="20962" applyNumberFormat="1" applyFont="1" applyFill="1" applyBorder="1" applyAlignment="1" applyProtection="1">
      <alignment vertical="center"/>
      <protection locked="0"/>
    </xf>
    <xf numFmtId="10" fontId="2" fillId="0" borderId="3" xfId="20962" applyNumberFormat="1" applyFont="1" applyFill="1" applyBorder="1" applyAlignment="1" applyProtection="1">
      <alignment horizontal="right" vertical="center" wrapText="1"/>
      <protection locked="0"/>
    </xf>
    <xf numFmtId="10" fontId="84" fillId="0" borderId="3" xfId="20962" applyNumberFormat="1" applyFont="1" applyFill="1" applyBorder="1" applyAlignment="1" applyProtection="1">
      <alignment horizontal="right" vertical="center" wrapText="1"/>
      <protection locked="0"/>
    </xf>
    <xf numFmtId="10" fontId="84" fillId="0" borderId="22" xfId="20962" applyNumberFormat="1" applyFont="1" applyFill="1" applyBorder="1" applyAlignment="1" applyProtection="1">
      <alignment horizontal="right" vertical="center" wrapText="1"/>
      <protection locked="0"/>
    </xf>
    <xf numFmtId="10" fontId="2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5" xfId="20962" applyNumberFormat="1" applyFont="1" applyFill="1" applyBorder="1" applyAlignment="1" applyProtection="1">
      <alignment vertical="center"/>
      <protection locked="0"/>
    </xf>
    <xf numFmtId="10" fontId="87" fillId="2" borderId="26" xfId="20962" applyNumberFormat="1" applyFont="1" applyFill="1" applyBorder="1" applyAlignment="1" applyProtection="1">
      <alignment vertical="center"/>
      <protection locked="0"/>
    </xf>
    <xf numFmtId="0" fontId="94" fillId="0" borderId="72" xfId="0" applyFont="1" applyBorder="1" applyAlignment="1">
      <alignment horizontal="left" wrapText="1"/>
    </xf>
    <xf numFmtId="0" fontId="94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8" xfId="13" applyFont="1" applyFill="1" applyBorder="1" applyAlignment="1" applyProtection="1">
      <alignment horizontal="center" vertical="center" wrapText="1"/>
      <protection locked="0"/>
    </xf>
    <xf numFmtId="0" fontId="99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A6" sqref="A6:C6"/>
    </sheetView>
  </sheetViews>
  <sheetFormatPr defaultColWidth="9.109375" defaultRowHeight="13.8"/>
  <cols>
    <col min="1" max="1" width="10.33203125" style="4" customWidth="1"/>
    <col min="2" max="2" width="134.6640625" style="5" bestFit="1" customWidth="1"/>
    <col min="3" max="3" width="39.44140625" style="5" customWidth="1"/>
    <col min="4" max="6" width="9.109375" style="5"/>
    <col min="7" max="7" width="25" style="5" customWidth="1"/>
    <col min="8" max="16384" width="9.109375" style="5"/>
  </cols>
  <sheetData>
    <row r="1" spans="1:3">
      <c r="A1" s="200"/>
      <c r="B1" s="245" t="s">
        <v>353</v>
      </c>
      <c r="C1" s="200"/>
    </row>
    <row r="2" spans="1:3">
      <c r="A2" s="246">
        <v>1</v>
      </c>
      <c r="B2" s="403" t="s">
        <v>354</v>
      </c>
      <c r="C2" s="106" t="s">
        <v>497</v>
      </c>
    </row>
    <row r="3" spans="1:3">
      <c r="A3" s="246">
        <v>2</v>
      </c>
      <c r="B3" s="404" t="s">
        <v>350</v>
      </c>
      <c r="C3" s="106" t="s">
        <v>494</v>
      </c>
    </row>
    <row r="4" spans="1:3">
      <c r="A4" s="246">
        <v>3</v>
      </c>
      <c r="B4" s="405" t="s">
        <v>355</v>
      </c>
      <c r="C4" s="106" t="s">
        <v>495</v>
      </c>
    </row>
    <row r="5" spans="1:3">
      <c r="A5" s="247">
        <v>4</v>
      </c>
      <c r="B5" s="406" t="s">
        <v>351</v>
      </c>
      <c r="C5" s="106" t="s">
        <v>496</v>
      </c>
    </row>
    <row r="6" spans="1:3" s="248" customFormat="1" ht="45.75" customHeight="1">
      <c r="A6" s="531" t="s">
        <v>427</v>
      </c>
      <c r="B6" s="532"/>
      <c r="C6" s="532"/>
    </row>
    <row r="7" spans="1:3">
      <c r="A7" s="249" t="s">
        <v>34</v>
      </c>
      <c r="B7" s="245" t="s">
        <v>352</v>
      </c>
    </row>
    <row r="8" spans="1:3">
      <c r="A8" s="200">
        <v>1</v>
      </c>
      <c r="B8" s="295" t="s">
        <v>25</v>
      </c>
    </row>
    <row r="9" spans="1:3">
      <c r="A9" s="200">
        <v>2</v>
      </c>
      <c r="B9" s="296" t="s">
        <v>26</v>
      </c>
    </row>
    <row r="10" spans="1:3">
      <c r="A10" s="200">
        <v>3</v>
      </c>
      <c r="B10" s="296" t="s">
        <v>27</v>
      </c>
    </row>
    <row r="11" spans="1:3">
      <c r="A11" s="200">
        <v>4</v>
      </c>
      <c r="B11" s="296" t="s">
        <v>28</v>
      </c>
      <c r="C11" s="112"/>
    </row>
    <row r="12" spans="1:3">
      <c r="A12" s="200">
        <v>5</v>
      </c>
      <c r="B12" s="296" t="s">
        <v>29</v>
      </c>
    </row>
    <row r="13" spans="1:3">
      <c r="A13" s="200">
        <v>6</v>
      </c>
      <c r="B13" s="297" t="s">
        <v>362</v>
      </c>
    </row>
    <row r="14" spans="1:3">
      <c r="A14" s="200">
        <v>7</v>
      </c>
      <c r="B14" s="296" t="s">
        <v>356</v>
      </c>
    </row>
    <row r="15" spans="1:3">
      <c r="A15" s="200">
        <v>8</v>
      </c>
      <c r="B15" s="296" t="s">
        <v>357</v>
      </c>
    </row>
    <row r="16" spans="1:3">
      <c r="A16" s="200">
        <v>9</v>
      </c>
      <c r="B16" s="296" t="s">
        <v>30</v>
      </c>
    </row>
    <row r="17" spans="1:2">
      <c r="A17" s="402" t="s">
        <v>426</v>
      </c>
      <c r="B17" s="401" t="s">
        <v>413</v>
      </c>
    </row>
    <row r="18" spans="1:2">
      <c r="A18" s="200">
        <v>10</v>
      </c>
      <c r="B18" s="296" t="s">
        <v>31</v>
      </c>
    </row>
    <row r="19" spans="1:2">
      <c r="A19" s="200">
        <v>11</v>
      </c>
      <c r="B19" s="297" t="s">
        <v>358</v>
      </c>
    </row>
    <row r="20" spans="1:2">
      <c r="A20" s="200">
        <v>12</v>
      </c>
      <c r="B20" s="297" t="s">
        <v>32</v>
      </c>
    </row>
    <row r="21" spans="1:2">
      <c r="A21" s="459">
        <v>13</v>
      </c>
      <c r="B21" s="460" t="s">
        <v>359</v>
      </c>
    </row>
    <row r="22" spans="1:2">
      <c r="A22" s="459">
        <v>14</v>
      </c>
      <c r="B22" s="461" t="s">
        <v>386</v>
      </c>
    </row>
    <row r="23" spans="1:2">
      <c r="A23" s="462">
        <v>15</v>
      </c>
      <c r="B23" s="463" t="s">
        <v>33</v>
      </c>
    </row>
    <row r="24" spans="1:2">
      <c r="A24" s="462">
        <v>15.1</v>
      </c>
      <c r="B24" s="464" t="s">
        <v>440</v>
      </c>
    </row>
    <row r="25" spans="1:2">
      <c r="A25" s="115"/>
      <c r="B25" s="19"/>
    </row>
    <row r="26" spans="1:2">
      <c r="A26" s="115"/>
      <c r="B26" s="19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6" sqref="C6:C52"/>
    </sheetView>
  </sheetViews>
  <sheetFormatPr defaultColWidth="9.109375" defaultRowHeight="13.2"/>
  <cols>
    <col min="1" max="1" width="9.5546875" style="115" bestFit="1" customWidth="1"/>
    <col min="2" max="2" width="132.44140625" style="4" customWidth="1"/>
    <col min="3" max="3" width="18.44140625" style="4" customWidth="1"/>
    <col min="4" max="16384" width="9.109375" style="4"/>
  </cols>
  <sheetData>
    <row r="1" spans="1:3">
      <c r="A1" s="2" t="s">
        <v>35</v>
      </c>
      <c r="B1" s="3" t="str">
        <f>'Info '!C2</f>
        <v>JSC TBC Bank</v>
      </c>
    </row>
    <row r="2" spans="1:3" s="101" customFormat="1" ht="15.75" customHeight="1">
      <c r="A2" s="101" t="s">
        <v>36</v>
      </c>
      <c r="B2" s="469">
        <f>'1. key ratios '!B2</f>
        <v>44196</v>
      </c>
    </row>
    <row r="3" spans="1:3" s="101" customFormat="1" ht="15.75" customHeight="1"/>
    <row r="4" spans="1:3" ht="13.8" thickBot="1">
      <c r="A4" s="115" t="s">
        <v>254</v>
      </c>
      <c r="B4" s="181" t="s">
        <v>253</v>
      </c>
    </row>
    <row r="5" spans="1:3">
      <c r="A5" s="116" t="s">
        <v>11</v>
      </c>
      <c r="B5" s="117"/>
      <c r="C5" s="118" t="s">
        <v>78</v>
      </c>
    </row>
    <row r="6" spans="1:3">
      <c r="A6" s="119">
        <v>1</v>
      </c>
      <c r="B6" s="120" t="s">
        <v>252</v>
      </c>
      <c r="C6" s="121">
        <v>2163894344.4299998</v>
      </c>
    </row>
    <row r="7" spans="1:3">
      <c r="A7" s="119">
        <v>2</v>
      </c>
      <c r="B7" s="122" t="s">
        <v>251</v>
      </c>
      <c r="C7" s="123">
        <v>21015907.600000001</v>
      </c>
    </row>
    <row r="8" spans="1:3">
      <c r="A8" s="119">
        <v>3</v>
      </c>
      <c r="B8" s="124" t="s">
        <v>250</v>
      </c>
      <c r="C8" s="123">
        <v>521190198.81999999</v>
      </c>
    </row>
    <row r="9" spans="1:3">
      <c r="A9" s="119">
        <v>4</v>
      </c>
      <c r="B9" s="124" t="s">
        <v>249</v>
      </c>
      <c r="C9" s="123">
        <v>2707.23</v>
      </c>
    </row>
    <row r="10" spans="1:3">
      <c r="A10" s="119">
        <v>5</v>
      </c>
      <c r="B10" s="124" t="s">
        <v>248</v>
      </c>
      <c r="C10" s="123">
        <v>-14196249.76</v>
      </c>
    </row>
    <row r="11" spans="1:3">
      <c r="A11" s="119">
        <v>6</v>
      </c>
      <c r="B11" s="125" t="s">
        <v>247</v>
      </c>
      <c r="C11" s="123">
        <v>1635881780.54</v>
      </c>
    </row>
    <row r="12" spans="1:3" s="86" customFormat="1">
      <c r="A12" s="119">
        <v>7</v>
      </c>
      <c r="B12" s="120" t="s">
        <v>246</v>
      </c>
      <c r="C12" s="126">
        <v>252661241.65000001</v>
      </c>
    </row>
    <row r="13" spans="1:3" s="86" customFormat="1">
      <c r="A13" s="119">
        <v>8</v>
      </c>
      <c r="B13" s="127" t="s">
        <v>245</v>
      </c>
      <c r="C13" s="128">
        <v>2707.23</v>
      </c>
    </row>
    <row r="14" spans="1:3" s="86" customFormat="1" ht="26.4">
      <c r="A14" s="119">
        <v>9</v>
      </c>
      <c r="B14" s="129" t="s">
        <v>244</v>
      </c>
      <c r="C14" s="128">
        <v>0</v>
      </c>
    </row>
    <row r="15" spans="1:3" s="86" customFormat="1">
      <c r="A15" s="119">
        <v>10</v>
      </c>
      <c r="B15" s="130" t="s">
        <v>243</v>
      </c>
      <c r="C15" s="128">
        <v>236629592.28</v>
      </c>
    </row>
    <row r="16" spans="1:3" s="86" customFormat="1">
      <c r="A16" s="119">
        <v>11</v>
      </c>
      <c r="B16" s="131" t="s">
        <v>242</v>
      </c>
      <c r="C16" s="128">
        <v>0</v>
      </c>
    </row>
    <row r="17" spans="1:3" s="86" customFormat="1">
      <c r="A17" s="119">
        <v>12</v>
      </c>
      <c r="B17" s="130" t="s">
        <v>241</v>
      </c>
      <c r="C17" s="128">
        <v>0</v>
      </c>
    </row>
    <row r="18" spans="1:3" s="86" customFormat="1">
      <c r="A18" s="119">
        <v>13</v>
      </c>
      <c r="B18" s="130" t="s">
        <v>240</v>
      </c>
      <c r="C18" s="128">
        <v>0</v>
      </c>
    </row>
    <row r="19" spans="1:3" s="86" customFormat="1">
      <c r="A19" s="119">
        <v>14</v>
      </c>
      <c r="B19" s="130" t="s">
        <v>239</v>
      </c>
      <c r="C19" s="128">
        <v>0</v>
      </c>
    </row>
    <row r="20" spans="1:3" s="86" customFormat="1">
      <c r="A20" s="119">
        <v>15</v>
      </c>
      <c r="B20" s="130" t="s">
        <v>238</v>
      </c>
      <c r="C20" s="128">
        <v>7036563.2400000021</v>
      </c>
    </row>
    <row r="21" spans="1:3" s="86" customFormat="1" ht="26.4">
      <c r="A21" s="119">
        <v>16</v>
      </c>
      <c r="B21" s="129" t="s">
        <v>237</v>
      </c>
      <c r="C21" s="128">
        <v>0</v>
      </c>
    </row>
    <row r="22" spans="1:3" s="86" customFormat="1">
      <c r="A22" s="119">
        <v>17</v>
      </c>
      <c r="B22" s="132" t="s">
        <v>236</v>
      </c>
      <c r="C22" s="128">
        <v>8992378.9000000004</v>
      </c>
    </row>
    <row r="23" spans="1:3" s="86" customFormat="1">
      <c r="A23" s="119">
        <v>18</v>
      </c>
      <c r="B23" s="129" t="s">
        <v>235</v>
      </c>
      <c r="C23" s="128">
        <v>0</v>
      </c>
    </row>
    <row r="24" spans="1:3" s="86" customFormat="1" ht="26.4">
      <c r="A24" s="119">
        <v>19</v>
      </c>
      <c r="B24" s="129" t="s">
        <v>212</v>
      </c>
      <c r="C24" s="128">
        <v>0</v>
      </c>
    </row>
    <row r="25" spans="1:3" s="86" customFormat="1">
      <c r="A25" s="119">
        <v>20</v>
      </c>
      <c r="B25" s="133" t="s">
        <v>234</v>
      </c>
      <c r="C25" s="128">
        <v>0</v>
      </c>
    </row>
    <row r="26" spans="1:3" s="86" customFormat="1">
      <c r="A26" s="119">
        <v>21</v>
      </c>
      <c r="B26" s="133" t="s">
        <v>233</v>
      </c>
      <c r="C26" s="128">
        <v>0</v>
      </c>
    </row>
    <row r="27" spans="1:3" s="86" customFormat="1">
      <c r="A27" s="119">
        <v>22</v>
      </c>
      <c r="B27" s="133" t="s">
        <v>232</v>
      </c>
      <c r="C27" s="128">
        <v>0</v>
      </c>
    </row>
    <row r="28" spans="1:3" s="86" customFormat="1">
      <c r="A28" s="119">
        <v>23</v>
      </c>
      <c r="B28" s="134" t="s">
        <v>231</v>
      </c>
      <c r="C28" s="126">
        <v>1911233102.7799997</v>
      </c>
    </row>
    <row r="29" spans="1:3" s="86" customFormat="1">
      <c r="A29" s="135"/>
      <c r="B29" s="136"/>
      <c r="C29" s="128"/>
    </row>
    <row r="30" spans="1:3" s="86" customFormat="1">
      <c r="A30" s="135">
        <v>24</v>
      </c>
      <c r="B30" s="134" t="s">
        <v>230</v>
      </c>
      <c r="C30" s="126">
        <v>473947800</v>
      </c>
    </row>
    <row r="31" spans="1:3" s="86" customFormat="1">
      <c r="A31" s="135">
        <v>25</v>
      </c>
      <c r="B31" s="124" t="s">
        <v>229</v>
      </c>
      <c r="C31" s="137">
        <v>473947800</v>
      </c>
    </row>
    <row r="32" spans="1:3" s="86" customFormat="1">
      <c r="A32" s="135">
        <v>26</v>
      </c>
      <c r="B32" s="138" t="s">
        <v>311</v>
      </c>
      <c r="C32" s="128">
        <v>0</v>
      </c>
    </row>
    <row r="33" spans="1:3" s="86" customFormat="1">
      <c r="A33" s="135">
        <v>27</v>
      </c>
      <c r="B33" s="138" t="s">
        <v>228</v>
      </c>
      <c r="C33" s="128">
        <v>473947800</v>
      </c>
    </row>
    <row r="34" spans="1:3" s="86" customFormat="1">
      <c r="A34" s="135">
        <v>28</v>
      </c>
      <c r="B34" s="124" t="s">
        <v>227</v>
      </c>
      <c r="C34" s="128">
        <v>0</v>
      </c>
    </row>
    <row r="35" spans="1:3" s="86" customFormat="1">
      <c r="A35" s="135">
        <v>29</v>
      </c>
      <c r="B35" s="134" t="s">
        <v>226</v>
      </c>
      <c r="C35" s="126">
        <v>0</v>
      </c>
    </row>
    <row r="36" spans="1:3" s="86" customFormat="1">
      <c r="A36" s="135">
        <v>30</v>
      </c>
      <c r="B36" s="129" t="s">
        <v>225</v>
      </c>
      <c r="C36" s="128">
        <v>0</v>
      </c>
    </row>
    <row r="37" spans="1:3" s="86" customFormat="1">
      <c r="A37" s="135">
        <v>31</v>
      </c>
      <c r="B37" s="130" t="s">
        <v>224</v>
      </c>
      <c r="C37" s="128">
        <v>0</v>
      </c>
    </row>
    <row r="38" spans="1:3" s="86" customFormat="1">
      <c r="A38" s="135">
        <v>32</v>
      </c>
      <c r="B38" s="129" t="s">
        <v>223</v>
      </c>
      <c r="C38" s="128">
        <v>0</v>
      </c>
    </row>
    <row r="39" spans="1:3" s="86" customFormat="1" ht="26.4">
      <c r="A39" s="135">
        <v>33</v>
      </c>
      <c r="B39" s="129" t="s">
        <v>212</v>
      </c>
      <c r="C39" s="128">
        <v>0</v>
      </c>
    </row>
    <row r="40" spans="1:3" s="86" customFormat="1">
      <c r="A40" s="135">
        <v>34</v>
      </c>
      <c r="B40" s="133" t="s">
        <v>222</v>
      </c>
      <c r="C40" s="128">
        <v>0</v>
      </c>
    </row>
    <row r="41" spans="1:3" s="86" customFormat="1">
      <c r="A41" s="135">
        <v>35</v>
      </c>
      <c r="B41" s="134" t="s">
        <v>221</v>
      </c>
      <c r="C41" s="126">
        <v>473947800</v>
      </c>
    </row>
    <row r="42" spans="1:3" s="86" customFormat="1">
      <c r="A42" s="135"/>
      <c r="B42" s="136"/>
      <c r="C42" s="128"/>
    </row>
    <row r="43" spans="1:3" s="86" customFormat="1">
      <c r="A43" s="135">
        <v>36</v>
      </c>
      <c r="B43" s="139" t="s">
        <v>220</v>
      </c>
      <c r="C43" s="126">
        <v>752730982.17417383</v>
      </c>
    </row>
    <row r="44" spans="1:3" s="86" customFormat="1">
      <c r="A44" s="135">
        <v>37</v>
      </c>
      <c r="B44" s="124" t="s">
        <v>219</v>
      </c>
      <c r="C44" s="128">
        <v>548699436</v>
      </c>
    </row>
    <row r="45" spans="1:3" s="86" customFormat="1">
      <c r="A45" s="135">
        <v>38</v>
      </c>
      <c r="B45" s="124" t="s">
        <v>218</v>
      </c>
      <c r="C45" s="128">
        <v>0</v>
      </c>
    </row>
    <row r="46" spans="1:3" s="86" customFormat="1">
      <c r="A46" s="135">
        <v>39</v>
      </c>
      <c r="B46" s="124" t="s">
        <v>217</v>
      </c>
      <c r="C46" s="128">
        <v>204031546.17417383</v>
      </c>
    </row>
    <row r="47" spans="1:3" s="86" customFormat="1">
      <c r="A47" s="135">
        <v>40</v>
      </c>
      <c r="B47" s="139" t="s">
        <v>216</v>
      </c>
      <c r="C47" s="126">
        <v>0</v>
      </c>
    </row>
    <row r="48" spans="1:3" s="86" customFormat="1">
      <c r="A48" s="135">
        <v>41</v>
      </c>
      <c r="B48" s="129" t="s">
        <v>215</v>
      </c>
      <c r="C48" s="128">
        <v>0</v>
      </c>
    </row>
    <row r="49" spans="1:3" s="86" customFormat="1">
      <c r="A49" s="135">
        <v>42</v>
      </c>
      <c r="B49" s="130" t="s">
        <v>214</v>
      </c>
      <c r="C49" s="128">
        <v>0</v>
      </c>
    </row>
    <row r="50" spans="1:3" s="86" customFormat="1">
      <c r="A50" s="135">
        <v>43</v>
      </c>
      <c r="B50" s="129" t="s">
        <v>213</v>
      </c>
      <c r="C50" s="128">
        <v>0</v>
      </c>
    </row>
    <row r="51" spans="1:3" s="86" customFormat="1" ht="26.4">
      <c r="A51" s="135">
        <v>44</v>
      </c>
      <c r="B51" s="129" t="s">
        <v>212</v>
      </c>
      <c r="C51" s="128">
        <v>0</v>
      </c>
    </row>
    <row r="52" spans="1:3" s="86" customFormat="1" ht="13.8" thickBot="1">
      <c r="A52" s="140">
        <v>45</v>
      </c>
      <c r="B52" s="141" t="s">
        <v>211</v>
      </c>
      <c r="C52" s="142">
        <v>752730982.17417383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workbookViewId="0">
      <selection activeCell="C7" sqref="C7:D17"/>
    </sheetView>
  </sheetViews>
  <sheetFormatPr defaultColWidth="9.109375" defaultRowHeight="13.8"/>
  <cols>
    <col min="1" max="1" width="9.44140625" style="311" bestFit="1" customWidth="1"/>
    <col min="2" max="2" width="59" style="311" customWidth="1"/>
    <col min="3" max="3" width="16.6640625" style="311" bestFit="1" customWidth="1"/>
    <col min="4" max="4" width="15.6640625" style="311" bestFit="1" customWidth="1"/>
    <col min="5" max="16384" width="9.109375" style="311"/>
  </cols>
  <sheetData>
    <row r="1" spans="1:4">
      <c r="A1" s="375" t="s">
        <v>35</v>
      </c>
      <c r="B1" s="376" t="str">
        <f>'Info '!C2</f>
        <v>JSC TBC Bank</v>
      </c>
    </row>
    <row r="2" spans="1:4" s="278" customFormat="1" ht="15.75" customHeight="1">
      <c r="A2" s="278" t="s">
        <v>36</v>
      </c>
    </row>
    <row r="3" spans="1:4" s="278" customFormat="1" ht="15.75" customHeight="1"/>
    <row r="4" spans="1:4" ht="14.4" thickBot="1">
      <c r="A4" s="337" t="s">
        <v>412</v>
      </c>
      <c r="B4" s="384" t="s">
        <v>413</v>
      </c>
    </row>
    <row r="5" spans="1:4" s="385" customFormat="1" ht="12.75" customHeight="1">
      <c r="A5" s="457"/>
      <c r="B5" s="458" t="s">
        <v>416</v>
      </c>
      <c r="C5" s="377" t="s">
        <v>414</v>
      </c>
      <c r="D5" s="378" t="s">
        <v>415</v>
      </c>
    </row>
    <row r="6" spans="1:4" s="386" customFormat="1">
      <c r="A6" s="379">
        <v>1</v>
      </c>
      <c r="B6" s="453" t="s">
        <v>417</v>
      </c>
      <c r="C6" s="453"/>
      <c r="D6" s="380"/>
    </row>
    <row r="7" spans="1:4" s="386" customFormat="1">
      <c r="A7" s="381" t="s">
        <v>403</v>
      </c>
      <c r="B7" s="454" t="s">
        <v>418</v>
      </c>
      <c r="C7" s="446">
        <v>4.4999999999999998E-2</v>
      </c>
      <c r="D7" s="513">
        <v>823566463.67860818</v>
      </c>
    </row>
    <row r="8" spans="1:4" s="386" customFormat="1">
      <c r="A8" s="381" t="s">
        <v>404</v>
      </c>
      <c r="B8" s="454" t="s">
        <v>419</v>
      </c>
      <c r="C8" s="447">
        <v>0.06</v>
      </c>
      <c r="D8" s="513">
        <v>1098088618.2381442</v>
      </c>
    </row>
    <row r="9" spans="1:4" s="386" customFormat="1">
      <c r="A9" s="381" t="s">
        <v>405</v>
      </c>
      <c r="B9" s="454" t="s">
        <v>420</v>
      </c>
      <c r="C9" s="447">
        <v>0.08</v>
      </c>
      <c r="D9" s="513">
        <v>1464118157.6508591</v>
      </c>
    </row>
    <row r="10" spans="1:4" s="386" customFormat="1">
      <c r="A10" s="379" t="s">
        <v>406</v>
      </c>
      <c r="B10" s="453" t="s">
        <v>421</v>
      </c>
      <c r="C10" s="448"/>
      <c r="D10" s="514"/>
    </row>
    <row r="11" spans="1:4" s="387" customFormat="1">
      <c r="A11" s="382" t="s">
        <v>407</v>
      </c>
      <c r="B11" s="445" t="s">
        <v>487</v>
      </c>
      <c r="C11" s="449">
        <v>0</v>
      </c>
      <c r="D11" s="513">
        <v>0</v>
      </c>
    </row>
    <row r="12" spans="1:4" s="387" customFormat="1">
      <c r="A12" s="382" t="s">
        <v>408</v>
      </c>
      <c r="B12" s="445" t="s">
        <v>422</v>
      </c>
      <c r="C12" s="449">
        <v>0</v>
      </c>
      <c r="D12" s="513">
        <v>0</v>
      </c>
    </row>
    <row r="13" spans="1:4" s="387" customFormat="1">
      <c r="A13" s="382" t="s">
        <v>409</v>
      </c>
      <c r="B13" s="445" t="s">
        <v>423</v>
      </c>
      <c r="C13" s="449">
        <v>0.02</v>
      </c>
      <c r="D13" s="513">
        <v>366029539.41271478</v>
      </c>
    </row>
    <row r="14" spans="1:4" s="387" customFormat="1">
      <c r="A14" s="379" t="s">
        <v>410</v>
      </c>
      <c r="B14" s="453" t="s">
        <v>484</v>
      </c>
      <c r="C14" s="450"/>
      <c r="D14" s="514"/>
    </row>
    <row r="15" spans="1:4" s="387" customFormat="1">
      <c r="A15" s="382">
        <v>3.1</v>
      </c>
      <c r="B15" s="445" t="s">
        <v>428</v>
      </c>
      <c r="C15" s="449">
        <v>8.9633507512468409E-3</v>
      </c>
      <c r="D15" s="513">
        <v>164042557.35367459</v>
      </c>
    </row>
    <row r="16" spans="1:4" s="387" customFormat="1">
      <c r="A16" s="382">
        <v>3.2</v>
      </c>
      <c r="B16" s="445" t="s">
        <v>429</v>
      </c>
      <c r="C16" s="449">
        <v>1.1978869078404598E-2</v>
      </c>
      <c r="D16" s="513">
        <v>219230996.57268232</v>
      </c>
    </row>
    <row r="17" spans="1:6" s="386" customFormat="1">
      <c r="A17" s="382">
        <v>3.3</v>
      </c>
      <c r="B17" s="445" t="s">
        <v>430</v>
      </c>
      <c r="C17" s="449">
        <v>3.7013182079753015E-2</v>
      </c>
      <c r="D17" s="513">
        <v>677395899.4425472</v>
      </c>
    </row>
    <row r="18" spans="1:6" s="385" customFormat="1" ht="12.75" customHeight="1">
      <c r="A18" s="455"/>
      <c r="B18" s="456" t="s">
        <v>483</v>
      </c>
      <c r="C18" s="451" t="s">
        <v>414</v>
      </c>
      <c r="D18" s="515" t="s">
        <v>415</v>
      </c>
    </row>
    <row r="19" spans="1:6" s="386" customFormat="1">
      <c r="A19" s="383">
        <v>4</v>
      </c>
      <c r="B19" s="445" t="s">
        <v>424</v>
      </c>
      <c r="C19" s="449">
        <v>7.396335075124684E-2</v>
      </c>
      <c r="D19" s="513">
        <v>1353638560.4449975</v>
      </c>
    </row>
    <row r="20" spans="1:6" s="386" customFormat="1">
      <c r="A20" s="383">
        <v>5</v>
      </c>
      <c r="B20" s="445" t="s">
        <v>144</v>
      </c>
      <c r="C20" s="449">
        <v>9.1978869078404607E-2</v>
      </c>
      <c r="D20" s="513">
        <v>1683349154.2235415</v>
      </c>
    </row>
    <row r="21" spans="1:6" s="386" customFormat="1" ht="14.4" thickBot="1">
      <c r="A21" s="388" t="s">
        <v>411</v>
      </c>
      <c r="B21" s="389" t="s">
        <v>425</v>
      </c>
      <c r="C21" s="452">
        <v>0.13701318207975302</v>
      </c>
      <c r="D21" s="516">
        <v>2507543596.5061212</v>
      </c>
    </row>
    <row r="22" spans="1:6">
      <c r="F22" s="337"/>
    </row>
    <row r="23" spans="1:6" ht="53.4">
      <c r="B23" s="336" t="s">
        <v>486</v>
      </c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C6" sqref="C6:C47"/>
    </sheetView>
  </sheetViews>
  <sheetFormatPr defaultColWidth="9.109375" defaultRowHeight="13.8"/>
  <cols>
    <col min="1" max="1" width="10.6640625" style="4" customWidth="1"/>
    <col min="2" max="2" width="91.88671875" style="4" customWidth="1"/>
    <col min="3" max="3" width="53.109375" style="4" customWidth="1"/>
    <col min="4" max="4" width="32.33203125" style="4" customWidth="1"/>
    <col min="5" max="5" width="9.44140625" style="5" customWidth="1"/>
    <col min="6" max="16384" width="9.109375" style="5"/>
  </cols>
  <sheetData>
    <row r="1" spans="1:6">
      <c r="A1" s="2" t="s">
        <v>35</v>
      </c>
      <c r="B1" s="3" t="str">
        <f>'Info '!C2</f>
        <v>JSC TBC Bank</v>
      </c>
      <c r="E1" s="4"/>
      <c r="F1" s="4"/>
    </row>
    <row r="2" spans="1:6" s="101" customFormat="1" ht="15.75" customHeight="1">
      <c r="A2" s="2" t="s">
        <v>36</v>
      </c>
      <c r="B2" s="469">
        <f>'1. key ratios '!B2</f>
        <v>44196</v>
      </c>
    </row>
    <row r="3" spans="1:6" s="101" customFormat="1" ht="15.75" customHeight="1">
      <c r="A3" s="143"/>
    </row>
    <row r="4" spans="1:6" s="101" customFormat="1" ht="15.75" customHeight="1" thickBot="1">
      <c r="A4" s="101" t="s">
        <v>91</v>
      </c>
      <c r="B4" s="269" t="s">
        <v>295</v>
      </c>
      <c r="D4" s="52" t="s">
        <v>78</v>
      </c>
    </row>
    <row r="5" spans="1:6" ht="26.4">
      <c r="A5" s="144" t="s">
        <v>11</v>
      </c>
      <c r="B5" s="300" t="s">
        <v>349</v>
      </c>
      <c r="C5" s="145" t="s">
        <v>97</v>
      </c>
      <c r="D5" s="146" t="s">
        <v>98</v>
      </c>
    </row>
    <row r="6" spans="1:6">
      <c r="A6" s="108">
        <v>1</v>
      </c>
      <c r="B6" s="147" t="s">
        <v>40</v>
      </c>
      <c r="C6" s="148">
        <v>713083568.07999992</v>
      </c>
      <c r="D6" s="149"/>
      <c r="E6" s="150"/>
    </row>
    <row r="7" spans="1:6">
      <c r="A7" s="108">
        <v>2</v>
      </c>
      <c r="B7" s="151" t="s">
        <v>41</v>
      </c>
      <c r="C7" s="152">
        <v>2200440603.9099998</v>
      </c>
      <c r="D7" s="153"/>
      <c r="E7" s="150"/>
    </row>
    <row r="8" spans="1:6">
      <c r="A8" s="108">
        <v>3</v>
      </c>
      <c r="B8" s="151" t="s">
        <v>42</v>
      </c>
      <c r="C8" s="152">
        <v>716565530.78999996</v>
      </c>
      <c r="D8" s="153"/>
      <c r="E8" s="150"/>
    </row>
    <row r="9" spans="1:6">
      <c r="A9" s="108">
        <v>4</v>
      </c>
      <c r="B9" s="151" t="s">
        <v>43</v>
      </c>
      <c r="C9" s="152">
        <v>0</v>
      </c>
      <c r="D9" s="153"/>
      <c r="E9" s="150"/>
    </row>
    <row r="10" spans="1:6">
      <c r="A10" s="108">
        <v>5</v>
      </c>
      <c r="B10" s="151" t="s">
        <v>44</v>
      </c>
      <c r="C10" s="152">
        <v>2549952574.6300001</v>
      </c>
      <c r="D10" s="153"/>
      <c r="E10" s="150"/>
    </row>
    <row r="11" spans="1:6" ht="14.4">
      <c r="A11" s="108">
        <v>6.1</v>
      </c>
      <c r="B11" s="270" t="s">
        <v>45</v>
      </c>
      <c r="C11" s="154">
        <v>14911967283.77</v>
      </c>
      <c r="D11" s="155"/>
      <c r="E11" s="156"/>
    </row>
    <row r="12" spans="1:6" ht="14.4">
      <c r="A12" s="108">
        <v>6.2</v>
      </c>
      <c r="B12" s="271" t="s">
        <v>46</v>
      </c>
      <c r="C12" s="154">
        <v>-924967820.29999995</v>
      </c>
      <c r="D12" s="155"/>
      <c r="E12" s="156"/>
    </row>
    <row r="13" spans="1:6" ht="14.4">
      <c r="A13" s="108" t="s">
        <v>511</v>
      </c>
      <c r="B13" s="470" t="s">
        <v>513</v>
      </c>
      <c r="C13" s="154">
        <v>-127681074.26000001</v>
      </c>
      <c r="D13" s="155"/>
      <c r="E13" s="156"/>
    </row>
    <row r="14" spans="1:6" ht="14.4">
      <c r="A14" s="108" t="s">
        <v>512</v>
      </c>
      <c r="B14" s="470" t="s">
        <v>514</v>
      </c>
      <c r="C14" s="154">
        <v>-84829596.133735597</v>
      </c>
      <c r="D14" s="155"/>
      <c r="E14" s="156"/>
    </row>
    <row r="15" spans="1:6">
      <c r="A15" s="108">
        <v>6</v>
      </c>
      <c r="B15" s="151" t="s">
        <v>47</v>
      </c>
      <c r="C15" s="157">
        <v>13986999463.470001</v>
      </c>
      <c r="D15" s="155"/>
      <c r="E15" s="150"/>
    </row>
    <row r="16" spans="1:6">
      <c r="A16" s="108">
        <v>7</v>
      </c>
      <c r="B16" s="151" t="s">
        <v>48</v>
      </c>
      <c r="C16" s="152">
        <v>312110681.60000002</v>
      </c>
      <c r="D16" s="153"/>
      <c r="E16" s="150"/>
    </row>
    <row r="17" spans="1:5">
      <c r="A17" s="108">
        <v>8</v>
      </c>
      <c r="B17" s="298" t="s">
        <v>207</v>
      </c>
      <c r="C17" s="152">
        <v>77134961.019999996</v>
      </c>
      <c r="D17" s="153"/>
      <c r="E17" s="150"/>
    </row>
    <row r="18" spans="1:5">
      <c r="A18" s="108">
        <v>9</v>
      </c>
      <c r="B18" s="151" t="s">
        <v>49</v>
      </c>
      <c r="C18" s="152">
        <v>42438336.799999997</v>
      </c>
      <c r="D18" s="153"/>
      <c r="E18" s="150"/>
    </row>
    <row r="19" spans="1:5">
      <c r="A19" s="108">
        <v>9.1</v>
      </c>
      <c r="B19" s="158" t="s">
        <v>93</v>
      </c>
      <c r="C19" s="154">
        <v>8992378.9000000004</v>
      </c>
      <c r="D19" s="159" t="s">
        <v>518</v>
      </c>
      <c r="E19" s="150"/>
    </row>
    <row r="20" spans="1:5">
      <c r="A20" s="108">
        <v>9.1999999999999993</v>
      </c>
      <c r="B20" s="158" t="s">
        <v>94</v>
      </c>
      <c r="C20" s="154">
        <v>32965375.219999999</v>
      </c>
      <c r="D20" s="153"/>
      <c r="E20" s="150"/>
    </row>
    <row r="21" spans="1:5">
      <c r="A21" s="108">
        <v>9.3000000000000007</v>
      </c>
      <c r="B21" s="272" t="s">
        <v>277</v>
      </c>
      <c r="C21" s="154">
        <v>3000</v>
      </c>
      <c r="D21" s="153"/>
      <c r="E21" s="150"/>
    </row>
    <row r="22" spans="1:5">
      <c r="A22" s="108">
        <v>10</v>
      </c>
      <c r="B22" s="151" t="s">
        <v>50</v>
      </c>
      <c r="C22" s="152">
        <v>641038062.05999994</v>
      </c>
      <c r="D22" s="153"/>
      <c r="E22" s="150"/>
    </row>
    <row r="23" spans="1:5">
      <c r="A23" s="108">
        <v>10.1</v>
      </c>
      <c r="B23" s="158" t="s">
        <v>95</v>
      </c>
      <c r="C23" s="152">
        <v>236629592.28</v>
      </c>
      <c r="D23" s="159" t="s">
        <v>518</v>
      </c>
      <c r="E23" s="150"/>
    </row>
    <row r="24" spans="1:5">
      <c r="A24" s="108">
        <v>11</v>
      </c>
      <c r="B24" s="160" t="s">
        <v>51</v>
      </c>
      <c r="C24" s="161">
        <v>487765039.76000005</v>
      </c>
      <c r="D24" s="162"/>
      <c r="E24" s="150"/>
    </row>
    <row r="25" spans="1:5">
      <c r="A25" s="108">
        <v>11.1</v>
      </c>
      <c r="B25" s="158" t="s">
        <v>519</v>
      </c>
      <c r="C25" s="152">
        <v>7036563.2400000021</v>
      </c>
      <c r="D25" s="159" t="s">
        <v>518</v>
      </c>
      <c r="E25" s="150"/>
    </row>
    <row r="26" spans="1:5">
      <c r="A26" s="108">
        <v>12</v>
      </c>
      <c r="B26" s="163" t="s">
        <v>52</v>
      </c>
      <c r="C26" s="164">
        <v>21727528822.119999</v>
      </c>
      <c r="D26" s="165"/>
      <c r="E26" s="166"/>
    </row>
    <row r="27" spans="1:5">
      <c r="A27" s="108">
        <v>13</v>
      </c>
      <c r="B27" s="151" t="s">
        <v>54</v>
      </c>
      <c r="C27" s="167">
        <v>139526841.46000001</v>
      </c>
      <c r="D27" s="168"/>
      <c r="E27" s="150"/>
    </row>
    <row r="28" spans="1:5">
      <c r="A28" s="108">
        <v>14</v>
      </c>
      <c r="B28" s="151" t="s">
        <v>55</v>
      </c>
      <c r="C28" s="152">
        <v>3849414002.8999996</v>
      </c>
      <c r="D28" s="153"/>
      <c r="E28" s="150"/>
    </row>
    <row r="29" spans="1:5">
      <c r="A29" s="108">
        <v>15</v>
      </c>
      <c r="B29" s="151" t="s">
        <v>56</v>
      </c>
      <c r="C29" s="152">
        <v>3895232068.8100004</v>
      </c>
      <c r="D29" s="153"/>
      <c r="E29" s="150"/>
    </row>
    <row r="30" spans="1:5">
      <c r="A30" s="108">
        <v>16</v>
      </c>
      <c r="B30" s="151" t="s">
        <v>57</v>
      </c>
      <c r="C30" s="152">
        <v>5098161531.54</v>
      </c>
      <c r="D30" s="153"/>
      <c r="E30" s="150"/>
    </row>
    <row r="31" spans="1:5">
      <c r="A31" s="108">
        <v>17</v>
      </c>
      <c r="B31" s="151" t="s">
        <v>58</v>
      </c>
      <c r="C31" s="152">
        <v>975718991.95000005</v>
      </c>
      <c r="D31" s="153"/>
      <c r="E31" s="150"/>
    </row>
    <row r="32" spans="1:5">
      <c r="A32" s="108">
        <v>17.100000000000001</v>
      </c>
      <c r="B32" s="158" t="s">
        <v>520</v>
      </c>
      <c r="C32" s="152">
        <v>473947800</v>
      </c>
      <c r="D32" s="159" t="s">
        <v>518</v>
      </c>
      <c r="E32" s="150"/>
    </row>
    <row r="33" spans="1:5">
      <c r="A33" s="108">
        <v>18</v>
      </c>
      <c r="B33" s="151" t="s">
        <v>59</v>
      </c>
      <c r="C33" s="152">
        <v>4015091751.0899997</v>
      </c>
      <c r="D33" s="153"/>
      <c r="E33" s="150"/>
    </row>
    <row r="34" spans="1:5">
      <c r="A34" s="108">
        <v>19</v>
      </c>
      <c r="B34" s="151" t="s">
        <v>60</v>
      </c>
      <c r="C34" s="152">
        <v>93864608.920000002</v>
      </c>
      <c r="D34" s="153"/>
      <c r="E34" s="150"/>
    </row>
    <row r="35" spans="1:5">
      <c r="A35" s="108">
        <v>20</v>
      </c>
      <c r="B35" s="151" t="s">
        <v>61</v>
      </c>
      <c r="C35" s="152">
        <v>381607012.5</v>
      </c>
      <c r="D35" s="153"/>
      <c r="E35" s="150"/>
    </row>
    <row r="36" spans="1:5">
      <c r="A36" s="108">
        <v>20.100000000000001</v>
      </c>
      <c r="B36" s="169" t="s">
        <v>515</v>
      </c>
      <c r="C36" s="161">
        <v>0</v>
      </c>
      <c r="D36" s="162"/>
      <c r="E36" s="150"/>
    </row>
    <row r="37" spans="1:5">
      <c r="A37" s="108">
        <v>21</v>
      </c>
      <c r="B37" s="160" t="s">
        <v>62</v>
      </c>
      <c r="C37" s="161">
        <v>1109391710</v>
      </c>
      <c r="D37" s="162"/>
      <c r="E37" s="150"/>
    </row>
    <row r="38" spans="1:5">
      <c r="A38" s="108">
        <v>21.1</v>
      </c>
      <c r="B38" s="169" t="s">
        <v>96</v>
      </c>
      <c r="C38" s="170">
        <v>548699436</v>
      </c>
      <c r="D38" s="159" t="s">
        <v>518</v>
      </c>
      <c r="E38" s="150"/>
    </row>
    <row r="39" spans="1:5">
      <c r="A39" s="108">
        <v>22</v>
      </c>
      <c r="B39" s="163" t="s">
        <v>63</v>
      </c>
      <c r="C39" s="164">
        <v>19558008519.169998</v>
      </c>
      <c r="D39" s="165"/>
      <c r="E39" s="166"/>
    </row>
    <row r="40" spans="1:5">
      <c r="A40" s="108">
        <v>23</v>
      </c>
      <c r="B40" s="160" t="s">
        <v>65</v>
      </c>
      <c r="C40" s="152">
        <v>21015907.600000001</v>
      </c>
      <c r="D40" s="153"/>
      <c r="E40" s="150"/>
    </row>
    <row r="41" spans="1:5">
      <c r="A41" s="108">
        <v>24</v>
      </c>
      <c r="B41" s="160" t="s">
        <v>66</v>
      </c>
      <c r="C41" s="152">
        <v>0</v>
      </c>
      <c r="D41" s="153"/>
      <c r="E41" s="150"/>
    </row>
    <row r="42" spans="1:5">
      <c r="A42" s="108">
        <v>25</v>
      </c>
      <c r="B42" s="160" t="s">
        <v>67</v>
      </c>
      <c r="C42" s="152">
        <v>0</v>
      </c>
      <c r="D42" s="153"/>
      <c r="E42" s="150"/>
    </row>
    <row r="43" spans="1:5">
      <c r="A43" s="108">
        <v>26</v>
      </c>
      <c r="B43" s="160" t="s">
        <v>68</v>
      </c>
      <c r="C43" s="152">
        <v>506993949.06</v>
      </c>
      <c r="D43" s="153"/>
      <c r="E43" s="150"/>
    </row>
    <row r="44" spans="1:5">
      <c r="A44" s="108">
        <v>27</v>
      </c>
      <c r="B44" s="160" t="s">
        <v>69</v>
      </c>
      <c r="C44" s="152">
        <v>0</v>
      </c>
      <c r="D44" s="153"/>
      <c r="E44" s="150"/>
    </row>
    <row r="45" spans="1:5">
      <c r="A45" s="108">
        <v>28</v>
      </c>
      <c r="B45" s="160" t="s">
        <v>70</v>
      </c>
      <c r="C45" s="152">
        <v>1641507739.0300002</v>
      </c>
      <c r="D45" s="153"/>
      <c r="E45" s="150"/>
    </row>
    <row r="46" spans="1:5">
      <c r="A46" s="108">
        <v>29</v>
      </c>
      <c r="B46" s="160" t="s">
        <v>71</v>
      </c>
      <c r="C46" s="152">
        <v>2707.2300000041723</v>
      </c>
      <c r="D46" s="153"/>
      <c r="E46" s="150"/>
    </row>
    <row r="47" spans="1:5" ht="14.4" thickBot="1">
      <c r="A47" s="171">
        <v>30</v>
      </c>
      <c r="B47" s="172" t="s">
        <v>275</v>
      </c>
      <c r="C47" s="173">
        <v>2169520302.9200001</v>
      </c>
      <c r="D47" s="174"/>
      <c r="E47" s="16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T1" sqref="T1:V1048576"/>
    </sheetView>
  </sheetViews>
  <sheetFormatPr defaultColWidth="9.109375" defaultRowHeight="13.2"/>
  <cols>
    <col min="1" max="1" width="10.5546875" style="4" bestFit="1" customWidth="1"/>
    <col min="2" max="2" width="95" style="4" customWidth="1"/>
    <col min="3" max="3" width="13" style="4" bestFit="1" customWidth="1"/>
    <col min="4" max="4" width="16.44140625" style="4" bestFit="1" customWidth="1"/>
    <col min="5" max="5" width="13" style="4" bestFit="1" customWidth="1"/>
    <col min="6" max="6" width="16.44140625" style="4" bestFit="1" customWidth="1"/>
    <col min="7" max="7" width="13" style="4" bestFit="1" customWidth="1"/>
    <col min="8" max="8" width="13.33203125" style="4" bestFit="1" customWidth="1"/>
    <col min="9" max="9" width="13" style="4" bestFit="1" customWidth="1"/>
    <col min="10" max="10" width="13.33203125" style="4" bestFit="1" customWidth="1"/>
    <col min="11" max="11" width="13" style="4" bestFit="1" customWidth="1"/>
    <col min="12" max="16" width="13" style="50" bestFit="1" customWidth="1"/>
    <col min="17" max="17" width="14.6640625" style="50" customWidth="1"/>
    <col min="18" max="18" width="13" style="50" bestFit="1" customWidth="1"/>
    <col min="19" max="19" width="34.88671875" style="50" customWidth="1"/>
    <col min="20" max="16384" width="9.109375" style="50"/>
  </cols>
  <sheetData>
    <row r="1" spans="1:19">
      <c r="A1" s="2" t="s">
        <v>35</v>
      </c>
      <c r="B1" s="4" t="str">
        <f>'Info '!C2</f>
        <v>JSC TBC Bank</v>
      </c>
    </row>
    <row r="2" spans="1:19">
      <c r="A2" s="2" t="s">
        <v>36</v>
      </c>
      <c r="B2" s="466">
        <f>'1. key ratios '!B2</f>
        <v>44196</v>
      </c>
    </row>
    <row r="4" spans="1:19" ht="27" thickBot="1">
      <c r="A4" s="4" t="s">
        <v>257</v>
      </c>
      <c r="B4" s="322" t="s">
        <v>384</v>
      </c>
    </row>
    <row r="5" spans="1:19" s="308" customFormat="1" ht="13.8">
      <c r="A5" s="303"/>
      <c r="B5" s="304"/>
      <c r="C5" s="305" t="s">
        <v>0</v>
      </c>
      <c r="D5" s="305" t="s">
        <v>1</v>
      </c>
      <c r="E5" s="305" t="s">
        <v>2</v>
      </c>
      <c r="F5" s="305" t="s">
        <v>3</v>
      </c>
      <c r="G5" s="305" t="s">
        <v>4</v>
      </c>
      <c r="H5" s="305" t="s">
        <v>10</v>
      </c>
      <c r="I5" s="305" t="s">
        <v>13</v>
      </c>
      <c r="J5" s="305" t="s">
        <v>14</v>
      </c>
      <c r="K5" s="305" t="s">
        <v>15</v>
      </c>
      <c r="L5" s="305" t="s">
        <v>16</v>
      </c>
      <c r="M5" s="305" t="s">
        <v>17</v>
      </c>
      <c r="N5" s="305" t="s">
        <v>18</v>
      </c>
      <c r="O5" s="305" t="s">
        <v>367</v>
      </c>
      <c r="P5" s="305" t="s">
        <v>368</v>
      </c>
      <c r="Q5" s="305" t="s">
        <v>369</v>
      </c>
      <c r="R5" s="306" t="s">
        <v>370</v>
      </c>
      <c r="S5" s="307" t="s">
        <v>371</v>
      </c>
    </row>
    <row r="6" spans="1:19" s="308" customFormat="1" ht="99" customHeight="1">
      <c r="A6" s="309"/>
      <c r="B6" s="557" t="s">
        <v>372</v>
      </c>
      <c r="C6" s="553">
        <v>0</v>
      </c>
      <c r="D6" s="554"/>
      <c r="E6" s="553">
        <v>0.2</v>
      </c>
      <c r="F6" s="554"/>
      <c r="G6" s="553">
        <v>0.35</v>
      </c>
      <c r="H6" s="554"/>
      <c r="I6" s="553">
        <v>0.5</v>
      </c>
      <c r="J6" s="554"/>
      <c r="K6" s="553">
        <v>0.75</v>
      </c>
      <c r="L6" s="554"/>
      <c r="M6" s="553">
        <v>1</v>
      </c>
      <c r="N6" s="554"/>
      <c r="O6" s="553">
        <v>1.5</v>
      </c>
      <c r="P6" s="554"/>
      <c r="Q6" s="553">
        <v>2.5</v>
      </c>
      <c r="R6" s="554"/>
      <c r="S6" s="555" t="s">
        <v>256</v>
      </c>
    </row>
    <row r="7" spans="1:19" s="308" customFormat="1" ht="30.75" customHeight="1">
      <c r="A7" s="309"/>
      <c r="B7" s="558"/>
      <c r="C7" s="299" t="s">
        <v>259</v>
      </c>
      <c r="D7" s="299" t="s">
        <v>258</v>
      </c>
      <c r="E7" s="299" t="s">
        <v>259</v>
      </c>
      <c r="F7" s="299" t="s">
        <v>258</v>
      </c>
      <c r="G7" s="299" t="s">
        <v>259</v>
      </c>
      <c r="H7" s="299" t="s">
        <v>258</v>
      </c>
      <c r="I7" s="299" t="s">
        <v>259</v>
      </c>
      <c r="J7" s="299" t="s">
        <v>258</v>
      </c>
      <c r="K7" s="299" t="s">
        <v>259</v>
      </c>
      <c r="L7" s="299" t="s">
        <v>258</v>
      </c>
      <c r="M7" s="299" t="s">
        <v>259</v>
      </c>
      <c r="N7" s="299" t="s">
        <v>258</v>
      </c>
      <c r="O7" s="299" t="s">
        <v>259</v>
      </c>
      <c r="P7" s="299" t="s">
        <v>258</v>
      </c>
      <c r="Q7" s="299" t="s">
        <v>259</v>
      </c>
      <c r="R7" s="299" t="s">
        <v>258</v>
      </c>
      <c r="S7" s="556"/>
    </row>
    <row r="8" spans="1:19" s="177" customFormat="1">
      <c r="A8" s="175">
        <v>1</v>
      </c>
      <c r="B8" s="1" t="s">
        <v>100</v>
      </c>
      <c r="C8" s="176">
        <v>2015560719.8200002</v>
      </c>
      <c r="D8" s="176">
        <v>0</v>
      </c>
      <c r="E8" s="176">
        <v>98298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2101556844.1038499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323">
        <v>2101576503.7038498</v>
      </c>
    </row>
    <row r="9" spans="1:19" s="177" customFormat="1">
      <c r="A9" s="175">
        <v>2</v>
      </c>
      <c r="B9" s="1" t="s">
        <v>101</v>
      </c>
      <c r="C9" s="176">
        <v>0</v>
      </c>
      <c r="D9" s="176">
        <v>0</v>
      </c>
      <c r="E9" s="176"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323">
        <v>0</v>
      </c>
    </row>
    <row r="10" spans="1:19" s="177" customFormat="1">
      <c r="A10" s="175">
        <v>3</v>
      </c>
      <c r="B10" s="1" t="s">
        <v>278</v>
      </c>
      <c r="C10" s="176">
        <v>103908488.33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6">
        <v>6250</v>
      </c>
      <c r="O10" s="176">
        <v>0</v>
      </c>
      <c r="P10" s="176">
        <v>0</v>
      </c>
      <c r="Q10" s="176">
        <v>0</v>
      </c>
      <c r="R10" s="176">
        <v>0</v>
      </c>
      <c r="S10" s="323">
        <v>6250</v>
      </c>
    </row>
    <row r="11" spans="1:19" s="177" customFormat="1">
      <c r="A11" s="175">
        <v>4</v>
      </c>
      <c r="B11" s="1" t="s">
        <v>102</v>
      </c>
      <c r="C11" s="176">
        <v>214724364.22999999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120284511.48999999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323">
        <v>60142255.744999997</v>
      </c>
    </row>
    <row r="12" spans="1:19" s="177" customFormat="1">
      <c r="A12" s="175">
        <v>5</v>
      </c>
      <c r="B12" s="1" t="s">
        <v>103</v>
      </c>
      <c r="C12" s="176">
        <v>0</v>
      </c>
      <c r="D12" s="176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323">
        <v>0</v>
      </c>
    </row>
    <row r="13" spans="1:19" s="177" customFormat="1">
      <c r="A13" s="175">
        <v>6</v>
      </c>
      <c r="B13" s="1" t="s">
        <v>104</v>
      </c>
      <c r="C13" s="176">
        <v>0</v>
      </c>
      <c r="D13" s="176">
        <v>0</v>
      </c>
      <c r="E13" s="176">
        <v>721005951.50342607</v>
      </c>
      <c r="F13" s="176">
        <v>3719106.5548999999</v>
      </c>
      <c r="G13" s="176">
        <v>0</v>
      </c>
      <c r="H13" s="176">
        <v>0</v>
      </c>
      <c r="I13" s="176">
        <v>25256859.554500002</v>
      </c>
      <c r="J13" s="176">
        <v>72568439.286400005</v>
      </c>
      <c r="K13" s="176">
        <v>0</v>
      </c>
      <c r="L13" s="176">
        <v>0</v>
      </c>
      <c r="M13" s="176">
        <v>12890112.729896</v>
      </c>
      <c r="N13" s="176">
        <v>20840878</v>
      </c>
      <c r="O13" s="176">
        <v>0</v>
      </c>
      <c r="P13" s="176">
        <v>0</v>
      </c>
      <c r="Q13" s="176">
        <v>0</v>
      </c>
      <c r="R13" s="176">
        <v>0</v>
      </c>
      <c r="S13" s="323">
        <v>227588651.76201123</v>
      </c>
    </row>
    <row r="14" spans="1:19" s="177" customFormat="1">
      <c r="A14" s="175">
        <v>7</v>
      </c>
      <c r="B14" s="1" t="s">
        <v>105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5707730422.7605495</v>
      </c>
      <c r="N14" s="176">
        <v>1380791934.9861999</v>
      </c>
      <c r="O14" s="176">
        <v>0</v>
      </c>
      <c r="P14" s="176">
        <v>0</v>
      </c>
      <c r="Q14" s="176">
        <v>0</v>
      </c>
      <c r="R14" s="176">
        <v>0</v>
      </c>
      <c r="S14" s="323">
        <v>7088522357.7467499</v>
      </c>
    </row>
    <row r="15" spans="1:19" s="177" customFormat="1">
      <c r="A15" s="175">
        <v>8</v>
      </c>
      <c r="B15" s="1" t="s">
        <v>106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3406149141.2912002</v>
      </c>
      <c r="L15" s="176">
        <v>97932952.492600009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323">
        <v>2628061570.3378501</v>
      </c>
    </row>
    <row r="16" spans="1:19" s="177" customFormat="1">
      <c r="A16" s="175">
        <v>9</v>
      </c>
      <c r="B16" s="1" t="s">
        <v>107</v>
      </c>
      <c r="C16" s="176">
        <v>0</v>
      </c>
      <c r="D16" s="176">
        <v>0</v>
      </c>
      <c r="E16" s="176">
        <v>0</v>
      </c>
      <c r="F16" s="176">
        <v>0</v>
      </c>
      <c r="G16" s="176">
        <v>3000247943.3856997</v>
      </c>
      <c r="H16" s="176">
        <v>17747211.179999996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323">
        <v>1056298304.0979948</v>
      </c>
    </row>
    <row r="17" spans="1:19" s="177" customFormat="1">
      <c r="A17" s="175">
        <v>10</v>
      </c>
      <c r="B17" s="1" t="s">
        <v>108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33145346.663000003</v>
      </c>
      <c r="J17" s="176">
        <v>464568.7991</v>
      </c>
      <c r="K17" s="176">
        <v>0</v>
      </c>
      <c r="L17" s="176">
        <v>0</v>
      </c>
      <c r="M17" s="176">
        <v>75024682.828900024</v>
      </c>
      <c r="N17" s="176">
        <v>382440.57429999998</v>
      </c>
      <c r="O17" s="176">
        <v>13331655.828900004</v>
      </c>
      <c r="P17" s="176">
        <v>29823.542099999999</v>
      </c>
      <c r="Q17" s="176">
        <v>0</v>
      </c>
      <c r="R17" s="176">
        <v>0</v>
      </c>
      <c r="S17" s="323">
        <v>112254300.19075003</v>
      </c>
    </row>
    <row r="18" spans="1:19" s="177" customFormat="1">
      <c r="A18" s="175">
        <v>11</v>
      </c>
      <c r="B18" s="1" t="s">
        <v>109</v>
      </c>
      <c r="C18" s="176"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0</v>
      </c>
      <c r="M18" s="176">
        <v>634261279.77670002</v>
      </c>
      <c r="N18" s="176">
        <v>0</v>
      </c>
      <c r="O18" s="176">
        <v>291481547.73779994</v>
      </c>
      <c r="P18" s="176">
        <v>0</v>
      </c>
      <c r="Q18" s="176">
        <v>22641865.930000007</v>
      </c>
      <c r="R18" s="176">
        <v>0</v>
      </c>
      <c r="S18" s="323">
        <v>1128088266.2084</v>
      </c>
    </row>
    <row r="19" spans="1:19" s="177" customFormat="1">
      <c r="A19" s="175">
        <v>12</v>
      </c>
      <c r="B19" s="1" t="s">
        <v>110</v>
      </c>
      <c r="C19" s="176">
        <v>0</v>
      </c>
      <c r="D19" s="176">
        <v>0</v>
      </c>
      <c r="E19" s="176">
        <v>0</v>
      </c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323">
        <v>0</v>
      </c>
    </row>
    <row r="20" spans="1:19" s="177" customFormat="1">
      <c r="A20" s="175">
        <v>13</v>
      </c>
      <c r="B20" s="1" t="s">
        <v>255</v>
      </c>
      <c r="C20" s="176">
        <v>0</v>
      </c>
      <c r="D20" s="176">
        <v>0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323">
        <v>0</v>
      </c>
    </row>
    <row r="21" spans="1:19" s="177" customFormat="1">
      <c r="A21" s="175">
        <v>14</v>
      </c>
      <c r="B21" s="1" t="s">
        <v>112</v>
      </c>
      <c r="C21" s="176">
        <v>713083568.07999992</v>
      </c>
      <c r="D21" s="176">
        <v>0</v>
      </c>
      <c r="E21" s="176">
        <v>3.599993884563446E-3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2574314438.2348156</v>
      </c>
      <c r="N21" s="176">
        <v>36324063.773199469</v>
      </c>
      <c r="O21" s="176">
        <v>0</v>
      </c>
      <c r="P21" s="176">
        <v>0</v>
      </c>
      <c r="Q21" s="176">
        <v>32965375.219999999</v>
      </c>
      <c r="R21" s="176">
        <v>0</v>
      </c>
      <c r="S21" s="323">
        <v>2693051940.0587354</v>
      </c>
    </row>
    <row r="22" spans="1:19" ht="13.8" thickBot="1">
      <c r="A22" s="178"/>
      <c r="B22" s="179" t="s">
        <v>113</v>
      </c>
      <c r="C22" s="180">
        <v>3047277140.46</v>
      </c>
      <c r="D22" s="180">
        <v>0</v>
      </c>
      <c r="E22" s="180">
        <v>721104249.50702608</v>
      </c>
      <c r="F22" s="180">
        <v>3719106.5548999999</v>
      </c>
      <c r="G22" s="180">
        <v>3000247943.3856997</v>
      </c>
      <c r="H22" s="180">
        <v>17747211.179999996</v>
      </c>
      <c r="I22" s="180">
        <v>178686717.70749998</v>
      </c>
      <c r="J22" s="180">
        <v>73033008.085500002</v>
      </c>
      <c r="K22" s="180">
        <v>3406149141.2912002</v>
      </c>
      <c r="L22" s="180">
        <v>97932952.492600009</v>
      </c>
      <c r="M22" s="180">
        <v>11105777780.434711</v>
      </c>
      <c r="N22" s="180">
        <v>1438345567.3336995</v>
      </c>
      <c r="O22" s="180">
        <v>304813203.56669992</v>
      </c>
      <c r="P22" s="180">
        <v>29823.542099999999</v>
      </c>
      <c r="Q22" s="180">
        <v>55607241.150000006</v>
      </c>
      <c r="R22" s="180">
        <v>0</v>
      </c>
      <c r="S22" s="324">
        <v>17095590399.851341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16" sqref="B16"/>
    </sheetView>
  </sheetViews>
  <sheetFormatPr defaultColWidth="9.109375" defaultRowHeight="13.2"/>
  <cols>
    <col min="1" max="1" width="10.5546875" style="4" bestFit="1" customWidth="1"/>
    <col min="2" max="2" width="63.6640625" style="4" bestFit="1" customWidth="1"/>
    <col min="3" max="3" width="19" style="4" customWidth="1"/>
    <col min="4" max="4" width="19.5546875" style="4" customWidth="1"/>
    <col min="5" max="5" width="31.109375" style="4" customWidth="1"/>
    <col min="6" max="6" width="29.109375" style="4" customWidth="1"/>
    <col min="7" max="7" width="28.5546875" style="4" customWidth="1"/>
    <col min="8" max="8" width="26.44140625" style="4" customWidth="1"/>
    <col min="9" max="9" width="23.6640625" style="4" customWidth="1"/>
    <col min="10" max="10" width="21.5546875" style="4" customWidth="1"/>
    <col min="11" max="11" width="15.6640625" style="4" customWidth="1"/>
    <col min="12" max="12" width="13.33203125" style="4" customWidth="1"/>
    <col min="13" max="13" width="20.88671875" style="4" customWidth="1"/>
    <col min="14" max="14" width="19.33203125" style="4" customWidth="1"/>
    <col min="15" max="15" width="18.44140625" style="4" customWidth="1"/>
    <col min="16" max="16" width="19" style="4" customWidth="1"/>
    <col min="17" max="17" width="20.33203125" style="4" customWidth="1"/>
    <col min="18" max="18" width="18" style="4" customWidth="1"/>
    <col min="19" max="19" width="36" style="4" customWidth="1"/>
    <col min="20" max="20" width="26.109375" style="4" customWidth="1"/>
    <col min="21" max="21" width="24.88671875" style="4" customWidth="1"/>
    <col min="22" max="22" width="20" style="4" customWidth="1"/>
    <col min="23" max="16384" width="9.109375" style="50"/>
  </cols>
  <sheetData>
    <row r="1" spans="1:22">
      <c r="A1" s="2" t="s">
        <v>35</v>
      </c>
      <c r="B1" s="4" t="str">
        <f>'Info '!C2</f>
        <v>JSC TBC Bank</v>
      </c>
    </row>
    <row r="2" spans="1:22">
      <c r="A2" s="2" t="s">
        <v>36</v>
      </c>
      <c r="B2" s="466">
        <f>'1. key ratios '!B2</f>
        <v>44196</v>
      </c>
    </row>
    <row r="4" spans="1:22" ht="13.8" thickBot="1">
      <c r="A4" s="4" t="s">
        <v>375</v>
      </c>
      <c r="B4" s="181" t="s">
        <v>99</v>
      </c>
      <c r="V4" s="52" t="s">
        <v>78</v>
      </c>
    </row>
    <row r="5" spans="1:22" ht="12.75" customHeight="1">
      <c r="A5" s="182"/>
      <c r="B5" s="183"/>
      <c r="C5" s="559" t="s">
        <v>286</v>
      </c>
      <c r="D5" s="560"/>
      <c r="E5" s="560"/>
      <c r="F5" s="560"/>
      <c r="G5" s="560"/>
      <c r="H5" s="560"/>
      <c r="I5" s="560"/>
      <c r="J5" s="560"/>
      <c r="K5" s="560"/>
      <c r="L5" s="561"/>
      <c r="M5" s="562" t="s">
        <v>287</v>
      </c>
      <c r="N5" s="563"/>
      <c r="O5" s="563"/>
      <c r="P5" s="563"/>
      <c r="Q5" s="563"/>
      <c r="R5" s="563"/>
      <c r="S5" s="564"/>
      <c r="T5" s="567" t="s">
        <v>373</v>
      </c>
      <c r="U5" s="567" t="s">
        <v>374</v>
      </c>
      <c r="V5" s="565" t="s">
        <v>125</v>
      </c>
    </row>
    <row r="6" spans="1:22" s="114" customFormat="1" ht="105.6">
      <c r="A6" s="111"/>
      <c r="B6" s="184"/>
      <c r="C6" s="185" t="s">
        <v>114</v>
      </c>
      <c r="D6" s="275" t="s">
        <v>115</v>
      </c>
      <c r="E6" s="212" t="s">
        <v>289</v>
      </c>
      <c r="F6" s="212" t="s">
        <v>290</v>
      </c>
      <c r="G6" s="275" t="s">
        <v>293</v>
      </c>
      <c r="H6" s="275" t="s">
        <v>288</v>
      </c>
      <c r="I6" s="275" t="s">
        <v>116</v>
      </c>
      <c r="J6" s="275" t="s">
        <v>117</v>
      </c>
      <c r="K6" s="186" t="s">
        <v>118</v>
      </c>
      <c r="L6" s="187" t="s">
        <v>119</v>
      </c>
      <c r="M6" s="185" t="s">
        <v>291</v>
      </c>
      <c r="N6" s="186" t="s">
        <v>120</v>
      </c>
      <c r="O6" s="186" t="s">
        <v>121</v>
      </c>
      <c r="P6" s="186" t="s">
        <v>122</v>
      </c>
      <c r="Q6" s="186" t="s">
        <v>123</v>
      </c>
      <c r="R6" s="186" t="s">
        <v>124</v>
      </c>
      <c r="S6" s="301" t="s">
        <v>292</v>
      </c>
      <c r="T6" s="568"/>
      <c r="U6" s="568"/>
      <c r="V6" s="566"/>
    </row>
    <row r="7" spans="1:22" s="177" customFormat="1">
      <c r="A7" s="188">
        <v>1</v>
      </c>
      <c r="B7" s="1" t="s">
        <v>100</v>
      </c>
      <c r="C7" s="189">
        <v>0</v>
      </c>
      <c r="D7" s="176">
        <v>0</v>
      </c>
      <c r="E7" s="176">
        <v>0</v>
      </c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0</v>
      </c>
      <c r="L7" s="190">
        <v>0</v>
      </c>
      <c r="M7" s="189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  <c r="S7" s="190">
        <v>0</v>
      </c>
      <c r="T7" s="310">
        <v>0</v>
      </c>
      <c r="U7" s="310">
        <v>0</v>
      </c>
      <c r="V7" s="191">
        <v>0</v>
      </c>
    </row>
    <row r="8" spans="1:22" s="177" customFormat="1">
      <c r="A8" s="188">
        <v>2</v>
      </c>
      <c r="B8" s="1" t="s">
        <v>101</v>
      </c>
      <c r="C8" s="189">
        <v>0</v>
      </c>
      <c r="D8" s="176">
        <v>0</v>
      </c>
      <c r="E8" s="176">
        <v>0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90">
        <v>0</v>
      </c>
      <c r="M8" s="189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90">
        <v>0</v>
      </c>
      <c r="T8" s="310">
        <v>0</v>
      </c>
      <c r="U8" s="310">
        <v>0</v>
      </c>
      <c r="V8" s="191">
        <v>0</v>
      </c>
    </row>
    <row r="9" spans="1:22" s="177" customFormat="1">
      <c r="A9" s="188">
        <v>3</v>
      </c>
      <c r="B9" s="1" t="s">
        <v>279</v>
      </c>
      <c r="C9" s="189">
        <v>0</v>
      </c>
      <c r="D9" s="176">
        <v>6250</v>
      </c>
      <c r="E9" s="176">
        <v>0</v>
      </c>
      <c r="F9" s="176">
        <v>0</v>
      </c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190">
        <v>0</v>
      </c>
      <c r="M9" s="189">
        <v>0</v>
      </c>
      <c r="N9" s="176">
        <v>0</v>
      </c>
      <c r="O9" s="176">
        <v>0</v>
      </c>
      <c r="P9" s="176">
        <v>0</v>
      </c>
      <c r="Q9" s="176">
        <v>0</v>
      </c>
      <c r="R9" s="176">
        <v>0</v>
      </c>
      <c r="S9" s="190">
        <v>0</v>
      </c>
      <c r="T9" s="310">
        <v>0</v>
      </c>
      <c r="U9" s="310">
        <v>6250</v>
      </c>
      <c r="V9" s="191">
        <v>6250</v>
      </c>
    </row>
    <row r="10" spans="1:22" s="177" customFormat="1">
      <c r="A10" s="188">
        <v>4</v>
      </c>
      <c r="B10" s="1" t="s">
        <v>102</v>
      </c>
      <c r="C10" s="189">
        <v>0</v>
      </c>
      <c r="D10" s="176">
        <v>0</v>
      </c>
      <c r="E10" s="176">
        <v>0</v>
      </c>
      <c r="F10" s="176">
        <v>0</v>
      </c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190">
        <v>0</v>
      </c>
      <c r="M10" s="189">
        <v>0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90">
        <v>0</v>
      </c>
      <c r="T10" s="310">
        <v>0</v>
      </c>
      <c r="U10" s="310">
        <v>0</v>
      </c>
      <c r="V10" s="191">
        <v>0</v>
      </c>
    </row>
    <row r="11" spans="1:22" s="177" customFormat="1">
      <c r="A11" s="188">
        <v>5</v>
      </c>
      <c r="B11" s="1" t="s">
        <v>103</v>
      </c>
      <c r="C11" s="189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90">
        <v>0</v>
      </c>
      <c r="M11" s="189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90">
        <v>0</v>
      </c>
      <c r="T11" s="310">
        <v>0</v>
      </c>
      <c r="U11" s="310">
        <v>0</v>
      </c>
      <c r="V11" s="191">
        <v>0</v>
      </c>
    </row>
    <row r="12" spans="1:22" s="177" customFormat="1">
      <c r="A12" s="188">
        <v>6</v>
      </c>
      <c r="B12" s="1" t="s">
        <v>104</v>
      </c>
      <c r="C12" s="189">
        <v>0</v>
      </c>
      <c r="D12" s="176">
        <v>2407221.2336800001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190">
        <v>0</v>
      </c>
      <c r="M12" s="189">
        <v>0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90">
        <v>0</v>
      </c>
      <c r="T12" s="310">
        <v>2407221.2336800001</v>
      </c>
      <c r="U12" s="310">
        <v>0</v>
      </c>
      <c r="V12" s="191">
        <v>2407221.2336800001</v>
      </c>
    </row>
    <row r="13" spans="1:22" s="177" customFormat="1">
      <c r="A13" s="188">
        <v>7</v>
      </c>
      <c r="B13" s="1" t="s">
        <v>105</v>
      </c>
      <c r="C13" s="189">
        <v>0</v>
      </c>
      <c r="D13" s="176">
        <v>234580390.89279997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90">
        <v>0</v>
      </c>
      <c r="M13" s="189">
        <v>7876350.6988000004</v>
      </c>
      <c r="N13" s="176">
        <v>0</v>
      </c>
      <c r="O13" s="176">
        <v>33224553.174800001</v>
      </c>
      <c r="P13" s="176">
        <v>0</v>
      </c>
      <c r="Q13" s="176">
        <v>0</v>
      </c>
      <c r="R13" s="176">
        <v>192768289.3915</v>
      </c>
      <c r="S13" s="190">
        <v>0</v>
      </c>
      <c r="T13" s="310">
        <v>237568364.05429998</v>
      </c>
      <c r="U13" s="310">
        <v>230881220.1036</v>
      </c>
      <c r="V13" s="191">
        <v>468449584.15789998</v>
      </c>
    </row>
    <row r="14" spans="1:22" s="177" customFormat="1">
      <c r="A14" s="188">
        <v>8</v>
      </c>
      <c r="B14" s="1" t="s">
        <v>106</v>
      </c>
      <c r="C14" s="189">
        <v>0</v>
      </c>
      <c r="D14" s="176">
        <v>47554453.422699988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90">
        <v>0</v>
      </c>
      <c r="M14" s="189">
        <v>0</v>
      </c>
      <c r="N14" s="176">
        <v>0</v>
      </c>
      <c r="O14" s="176">
        <v>668355.80469999998</v>
      </c>
      <c r="P14" s="176">
        <v>0</v>
      </c>
      <c r="Q14" s="176">
        <v>0</v>
      </c>
      <c r="R14" s="176">
        <v>122872.5</v>
      </c>
      <c r="S14" s="190">
        <v>0</v>
      </c>
      <c r="T14" s="310">
        <v>41404374.130899988</v>
      </c>
      <c r="U14" s="310">
        <v>8949642.7794000003</v>
      </c>
      <c r="V14" s="191">
        <v>48345681.72739999</v>
      </c>
    </row>
    <row r="15" spans="1:22" s="177" customFormat="1">
      <c r="A15" s="188">
        <v>9</v>
      </c>
      <c r="B15" s="1" t="s">
        <v>107</v>
      </c>
      <c r="C15" s="189">
        <v>0</v>
      </c>
      <c r="D15" s="176">
        <v>4410311.5959000001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190">
        <v>0</v>
      </c>
      <c r="M15" s="189">
        <v>2008335.1828999999</v>
      </c>
      <c r="N15" s="176">
        <v>0</v>
      </c>
      <c r="O15" s="176">
        <v>141386.5723</v>
      </c>
      <c r="P15" s="176">
        <v>0</v>
      </c>
      <c r="Q15" s="176">
        <v>0</v>
      </c>
      <c r="R15" s="176">
        <v>0</v>
      </c>
      <c r="S15" s="190">
        <v>0</v>
      </c>
      <c r="T15" s="310">
        <v>4035697.1162999999</v>
      </c>
      <c r="U15" s="310">
        <v>729037.73239999998</v>
      </c>
      <c r="V15" s="191">
        <v>6560033.3510999996</v>
      </c>
    </row>
    <row r="16" spans="1:22" s="177" customFormat="1">
      <c r="A16" s="188">
        <v>10</v>
      </c>
      <c r="B16" s="1" t="s">
        <v>108</v>
      </c>
      <c r="C16" s="189">
        <v>0</v>
      </c>
      <c r="D16" s="176">
        <v>34236.505499999999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190">
        <v>0</v>
      </c>
      <c r="M16" s="189">
        <v>0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190">
        <v>0</v>
      </c>
      <c r="T16" s="310">
        <v>34236.205499999996</v>
      </c>
      <c r="U16" s="310">
        <v>0.3</v>
      </c>
      <c r="V16" s="191">
        <v>34236.505499999999</v>
      </c>
    </row>
    <row r="17" spans="1:22" s="177" customFormat="1">
      <c r="A17" s="188">
        <v>11</v>
      </c>
      <c r="B17" s="1" t="s">
        <v>109</v>
      </c>
      <c r="C17" s="189">
        <v>0</v>
      </c>
      <c r="D17" s="176">
        <v>33243206.991899997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190">
        <v>0</v>
      </c>
      <c r="M17" s="189">
        <v>213036.68049999999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90">
        <v>0</v>
      </c>
      <c r="T17" s="310">
        <v>33243206.991899997</v>
      </c>
      <c r="U17" s="310">
        <v>0</v>
      </c>
      <c r="V17" s="191">
        <v>33456243.672399998</v>
      </c>
    </row>
    <row r="18" spans="1:22" s="177" customFormat="1">
      <c r="A18" s="188">
        <v>12</v>
      </c>
      <c r="B18" s="1" t="s">
        <v>110</v>
      </c>
      <c r="C18" s="189">
        <v>0</v>
      </c>
      <c r="D18" s="176">
        <v>0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90">
        <v>0</v>
      </c>
      <c r="M18" s="189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  <c r="S18" s="190">
        <v>0</v>
      </c>
      <c r="T18" s="310">
        <v>0</v>
      </c>
      <c r="U18" s="310">
        <v>0</v>
      </c>
      <c r="V18" s="191">
        <v>0</v>
      </c>
    </row>
    <row r="19" spans="1:22" s="177" customFormat="1">
      <c r="A19" s="188">
        <v>13</v>
      </c>
      <c r="B19" s="1" t="s">
        <v>111</v>
      </c>
      <c r="C19" s="189">
        <v>0</v>
      </c>
      <c r="D19" s="176">
        <v>0</v>
      </c>
      <c r="E19" s="176">
        <v>0</v>
      </c>
      <c r="F19" s="176">
        <v>0</v>
      </c>
      <c r="G19" s="176">
        <v>0</v>
      </c>
      <c r="H19" s="176">
        <v>0</v>
      </c>
      <c r="I19" s="176">
        <v>0</v>
      </c>
      <c r="J19" s="176">
        <v>0</v>
      </c>
      <c r="K19" s="176">
        <v>0</v>
      </c>
      <c r="L19" s="190">
        <v>0</v>
      </c>
      <c r="M19" s="189">
        <v>0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90">
        <v>0</v>
      </c>
      <c r="T19" s="310">
        <v>0</v>
      </c>
      <c r="U19" s="310">
        <v>0</v>
      </c>
      <c r="V19" s="191">
        <v>0</v>
      </c>
    </row>
    <row r="20" spans="1:22" s="177" customFormat="1">
      <c r="A20" s="188">
        <v>14</v>
      </c>
      <c r="B20" s="1" t="s">
        <v>112</v>
      </c>
      <c r="C20" s="189">
        <v>0</v>
      </c>
      <c r="D20" s="176">
        <v>133088607.66160001</v>
      </c>
      <c r="E20" s="176">
        <v>0</v>
      </c>
      <c r="F20" s="176">
        <v>0</v>
      </c>
      <c r="G20" s="176">
        <v>0</v>
      </c>
      <c r="H20" s="176">
        <v>0</v>
      </c>
      <c r="I20" s="176">
        <v>0</v>
      </c>
      <c r="J20" s="176">
        <v>0</v>
      </c>
      <c r="K20" s="176">
        <v>0</v>
      </c>
      <c r="L20" s="190">
        <v>0</v>
      </c>
      <c r="M20" s="189">
        <v>36835945.850599937</v>
      </c>
      <c r="N20" s="176">
        <v>0</v>
      </c>
      <c r="O20" s="176">
        <v>10823930.806399999</v>
      </c>
      <c r="P20" s="176">
        <v>0</v>
      </c>
      <c r="Q20" s="176">
        <v>0</v>
      </c>
      <c r="R20" s="176">
        <v>804660</v>
      </c>
      <c r="S20" s="190">
        <v>0</v>
      </c>
      <c r="T20" s="310">
        <v>173509274.95739993</v>
      </c>
      <c r="U20" s="310">
        <v>8043869.3612000002</v>
      </c>
      <c r="V20" s="191">
        <v>181553144.31859994</v>
      </c>
    </row>
    <row r="21" spans="1:22" ht="13.8" thickBot="1">
      <c r="A21" s="178"/>
      <c r="B21" s="192" t="s">
        <v>113</v>
      </c>
      <c r="C21" s="193">
        <v>0</v>
      </c>
      <c r="D21" s="180">
        <v>455324678.30408001</v>
      </c>
      <c r="E21" s="180">
        <v>0</v>
      </c>
      <c r="F21" s="180">
        <v>0</v>
      </c>
      <c r="G21" s="180">
        <v>0</v>
      </c>
      <c r="H21" s="180">
        <v>0</v>
      </c>
      <c r="I21" s="180">
        <v>0</v>
      </c>
      <c r="J21" s="180">
        <v>0</v>
      </c>
      <c r="K21" s="180">
        <v>0</v>
      </c>
      <c r="L21" s="194">
        <v>0</v>
      </c>
      <c r="M21" s="193">
        <v>46933668.41279994</v>
      </c>
      <c r="N21" s="180">
        <v>0</v>
      </c>
      <c r="O21" s="180">
        <v>44858226.358200006</v>
      </c>
      <c r="P21" s="180">
        <v>0</v>
      </c>
      <c r="Q21" s="180">
        <v>0</v>
      </c>
      <c r="R21" s="180">
        <v>193695821.8915</v>
      </c>
      <c r="S21" s="194">
        <v>0</v>
      </c>
      <c r="T21" s="194">
        <v>492202374.68997991</v>
      </c>
      <c r="U21" s="194">
        <v>248610020.2766</v>
      </c>
      <c r="V21" s="195">
        <v>740812394.96657991</v>
      </c>
    </row>
    <row r="24" spans="1:22">
      <c r="A24" s="7"/>
      <c r="B24" s="7"/>
      <c r="C24" s="84"/>
      <c r="D24" s="84"/>
      <c r="E24" s="84"/>
    </row>
    <row r="25" spans="1:22">
      <c r="A25" s="196"/>
      <c r="B25" s="196"/>
      <c r="C25" s="7"/>
      <c r="D25" s="84"/>
      <c r="E25" s="84"/>
    </row>
    <row r="26" spans="1:22">
      <c r="A26" s="196"/>
      <c r="B26" s="85"/>
      <c r="C26" s="7"/>
      <c r="D26" s="84"/>
      <c r="E26" s="84"/>
    </row>
    <row r="27" spans="1:22">
      <c r="A27" s="196"/>
      <c r="B27" s="196"/>
      <c r="C27" s="7"/>
      <c r="D27" s="84"/>
      <c r="E27" s="84"/>
    </row>
    <row r="28" spans="1:22">
      <c r="A28" s="196"/>
      <c r="B28" s="85"/>
      <c r="C28" s="7"/>
      <c r="D28" s="84"/>
      <c r="E28" s="8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H22"/>
    </sheetView>
  </sheetViews>
  <sheetFormatPr defaultColWidth="9.109375" defaultRowHeight="13.8"/>
  <cols>
    <col min="1" max="1" width="10.5546875" style="4" bestFit="1" customWidth="1"/>
    <col min="2" max="2" width="101.88671875" style="4" customWidth="1"/>
    <col min="3" max="3" width="13.6640625" style="311" customWidth="1"/>
    <col min="4" max="4" width="14.88671875" style="311" bestFit="1" customWidth="1"/>
    <col min="5" max="5" width="17.6640625" style="311" customWidth="1"/>
    <col min="6" max="6" width="15.88671875" style="311" customWidth="1"/>
    <col min="7" max="7" width="17.44140625" style="311" customWidth="1"/>
    <col min="8" max="8" width="15.33203125" style="311" customWidth="1"/>
    <col min="9" max="16384" width="9.109375" style="50"/>
  </cols>
  <sheetData>
    <row r="1" spans="1:9">
      <c r="A1" s="2" t="s">
        <v>35</v>
      </c>
      <c r="B1" s="4" t="str">
        <f>'Info '!C2</f>
        <v>JSC TBC Bank</v>
      </c>
    </row>
    <row r="2" spans="1:9">
      <c r="A2" s="2" t="s">
        <v>36</v>
      </c>
      <c r="B2" s="466">
        <f>'1. key ratios '!B2</f>
        <v>44196</v>
      </c>
    </row>
    <row r="4" spans="1:9" ht="14.4" thickBot="1">
      <c r="A4" s="2" t="s">
        <v>261</v>
      </c>
      <c r="B4" s="181" t="s">
        <v>385</v>
      </c>
    </row>
    <row r="5" spans="1:9">
      <c r="A5" s="182"/>
      <c r="B5" s="197"/>
      <c r="C5" s="312" t="s">
        <v>0</v>
      </c>
      <c r="D5" s="312" t="s">
        <v>1</v>
      </c>
      <c r="E5" s="312" t="s">
        <v>2</v>
      </c>
      <c r="F5" s="312" t="s">
        <v>3</v>
      </c>
      <c r="G5" s="313" t="s">
        <v>4</v>
      </c>
      <c r="H5" s="314" t="s">
        <v>10</v>
      </c>
      <c r="I5" s="198"/>
    </row>
    <row r="6" spans="1:9" s="198" customFormat="1" ht="12.75" customHeight="1">
      <c r="A6" s="199"/>
      <c r="B6" s="571" t="s">
        <v>260</v>
      </c>
      <c r="C6" s="573" t="s">
        <v>377</v>
      </c>
      <c r="D6" s="575" t="s">
        <v>376</v>
      </c>
      <c r="E6" s="576"/>
      <c r="F6" s="573" t="s">
        <v>381</v>
      </c>
      <c r="G6" s="573" t="s">
        <v>382</v>
      </c>
      <c r="H6" s="569" t="s">
        <v>380</v>
      </c>
    </row>
    <row r="7" spans="1:9" ht="41.4">
      <c r="A7" s="201"/>
      <c r="B7" s="572"/>
      <c r="C7" s="574"/>
      <c r="D7" s="315" t="s">
        <v>379</v>
      </c>
      <c r="E7" s="315" t="s">
        <v>378</v>
      </c>
      <c r="F7" s="574"/>
      <c r="G7" s="574"/>
      <c r="H7" s="570"/>
      <c r="I7" s="198"/>
    </row>
    <row r="8" spans="1:9">
      <c r="A8" s="199">
        <v>1</v>
      </c>
      <c r="B8" s="1" t="s">
        <v>100</v>
      </c>
      <c r="C8" s="316">
        <v>4117215861.9238501</v>
      </c>
      <c r="D8" s="317">
        <v>0</v>
      </c>
      <c r="E8" s="316">
        <v>0</v>
      </c>
      <c r="F8" s="316">
        <v>2101576503.7038498</v>
      </c>
      <c r="G8" s="318">
        <v>2101576503.7038498</v>
      </c>
      <c r="H8" s="320">
        <v>0.51043631769208397</v>
      </c>
    </row>
    <row r="9" spans="1:9" ht="15" customHeight="1">
      <c r="A9" s="199">
        <v>2</v>
      </c>
      <c r="B9" s="1" t="s">
        <v>101</v>
      </c>
      <c r="C9" s="316">
        <v>0</v>
      </c>
      <c r="D9" s="317">
        <v>0</v>
      </c>
      <c r="E9" s="316">
        <v>0</v>
      </c>
      <c r="F9" s="316">
        <v>0</v>
      </c>
      <c r="G9" s="318">
        <v>0</v>
      </c>
      <c r="H9" s="320" t="s">
        <v>521</v>
      </c>
    </row>
    <row r="10" spans="1:9">
      <c r="A10" s="199">
        <v>3</v>
      </c>
      <c r="B10" s="1" t="s">
        <v>279</v>
      </c>
      <c r="C10" s="316">
        <v>103908488.33</v>
      </c>
      <c r="D10" s="317">
        <v>12500</v>
      </c>
      <c r="E10" s="316">
        <v>6250</v>
      </c>
      <c r="F10" s="316">
        <v>6250</v>
      </c>
      <c r="G10" s="318">
        <v>0</v>
      </c>
      <c r="H10" s="320">
        <v>0</v>
      </c>
    </row>
    <row r="11" spans="1:9">
      <c r="A11" s="199">
        <v>4</v>
      </c>
      <c r="B11" s="1" t="s">
        <v>102</v>
      </c>
      <c r="C11" s="316">
        <v>335008875.71999997</v>
      </c>
      <c r="D11" s="317">
        <v>0</v>
      </c>
      <c r="E11" s="316">
        <v>0</v>
      </c>
      <c r="F11" s="316">
        <v>60142255.744999997</v>
      </c>
      <c r="G11" s="318">
        <v>60142255.744999997</v>
      </c>
      <c r="H11" s="320">
        <v>0.17952436518507894</v>
      </c>
    </row>
    <row r="12" spans="1:9">
      <c r="A12" s="199">
        <v>5</v>
      </c>
      <c r="B12" s="1" t="s">
        <v>103</v>
      </c>
      <c r="C12" s="316">
        <v>0</v>
      </c>
      <c r="D12" s="317">
        <v>0</v>
      </c>
      <c r="E12" s="316">
        <v>0</v>
      </c>
      <c r="F12" s="316">
        <v>0</v>
      </c>
      <c r="G12" s="318">
        <v>0</v>
      </c>
      <c r="H12" s="320" t="s">
        <v>521</v>
      </c>
    </row>
    <row r="13" spans="1:9">
      <c r="A13" s="199">
        <v>6</v>
      </c>
      <c r="B13" s="1" t="s">
        <v>104</v>
      </c>
      <c r="C13" s="316">
        <v>759152923.78782201</v>
      </c>
      <c r="D13" s="317">
        <v>173113639.68239999</v>
      </c>
      <c r="E13" s="316">
        <v>97128423.841300011</v>
      </c>
      <c r="F13" s="316">
        <v>227588651.76201123</v>
      </c>
      <c r="G13" s="318">
        <v>225181430.52833122</v>
      </c>
      <c r="H13" s="320">
        <v>0.26297598464782068</v>
      </c>
    </row>
    <row r="14" spans="1:9">
      <c r="A14" s="199">
        <v>7</v>
      </c>
      <c r="B14" s="1" t="s">
        <v>105</v>
      </c>
      <c r="C14" s="316">
        <v>5707730422.7605495</v>
      </c>
      <c r="D14" s="317">
        <v>2947641492.1224051</v>
      </c>
      <c r="E14" s="316">
        <v>1380791934.9861999</v>
      </c>
      <c r="F14" s="316">
        <v>7088522357.7467499</v>
      </c>
      <c r="G14" s="318">
        <v>6620072773.5888491</v>
      </c>
      <c r="H14" s="320">
        <v>0.93391435330016959</v>
      </c>
    </row>
    <row r="15" spans="1:9">
      <c r="A15" s="199">
        <v>8</v>
      </c>
      <c r="B15" s="1" t="s">
        <v>106</v>
      </c>
      <c r="C15" s="316">
        <v>3406149141.2912002</v>
      </c>
      <c r="D15" s="317">
        <v>313798494.29890579</v>
      </c>
      <c r="E15" s="316">
        <v>97932952.492600009</v>
      </c>
      <c r="F15" s="316">
        <v>2628061570.3378501</v>
      </c>
      <c r="G15" s="318">
        <v>2577707553.4275503</v>
      </c>
      <c r="H15" s="320">
        <v>0.73562989805529178</v>
      </c>
    </row>
    <row r="16" spans="1:9">
      <c r="A16" s="199">
        <v>9</v>
      </c>
      <c r="B16" s="1" t="s">
        <v>107</v>
      </c>
      <c r="C16" s="316">
        <v>3000247943.3856997</v>
      </c>
      <c r="D16" s="317">
        <v>33031739.028295379</v>
      </c>
      <c r="E16" s="316">
        <v>17747211.179999996</v>
      </c>
      <c r="F16" s="316">
        <v>1056298304.0979948</v>
      </c>
      <c r="G16" s="318">
        <v>1051533569.2492949</v>
      </c>
      <c r="H16" s="320">
        <v>0.3484212251495859</v>
      </c>
    </row>
    <row r="17" spans="1:8">
      <c r="A17" s="199">
        <v>10</v>
      </c>
      <c r="B17" s="1" t="s">
        <v>108</v>
      </c>
      <c r="C17" s="316">
        <v>121501685.32080004</v>
      </c>
      <c r="D17" s="317">
        <v>2586134.5482000001</v>
      </c>
      <c r="E17" s="316">
        <v>876832.91549999989</v>
      </c>
      <c r="F17" s="316">
        <v>112254300.19075003</v>
      </c>
      <c r="G17" s="318">
        <v>112220063.68705003</v>
      </c>
      <c r="H17" s="320">
        <v>0.91699152191371447</v>
      </c>
    </row>
    <row r="18" spans="1:8">
      <c r="A18" s="199">
        <v>11</v>
      </c>
      <c r="B18" s="1" t="s">
        <v>109</v>
      </c>
      <c r="C18" s="316">
        <v>948384693.44449997</v>
      </c>
      <c r="D18" s="317">
        <v>1163366.3956000002</v>
      </c>
      <c r="E18" s="316">
        <v>0</v>
      </c>
      <c r="F18" s="316">
        <v>1128088266.2084</v>
      </c>
      <c r="G18" s="318">
        <v>1094845059.2165</v>
      </c>
      <c r="H18" s="320">
        <v>1.1544313892710152</v>
      </c>
    </row>
    <row r="19" spans="1:8">
      <c r="A19" s="199">
        <v>12</v>
      </c>
      <c r="B19" s="1" t="s">
        <v>110</v>
      </c>
      <c r="C19" s="316">
        <v>0</v>
      </c>
      <c r="D19" s="317">
        <v>0</v>
      </c>
      <c r="E19" s="316">
        <v>0</v>
      </c>
      <c r="F19" s="316">
        <v>0</v>
      </c>
      <c r="G19" s="318">
        <v>0</v>
      </c>
      <c r="H19" s="320" t="s">
        <v>521</v>
      </c>
    </row>
    <row r="20" spans="1:8">
      <c r="A20" s="199">
        <v>13</v>
      </c>
      <c r="B20" s="1" t="s">
        <v>255</v>
      </c>
      <c r="C20" s="316">
        <v>0</v>
      </c>
      <c r="D20" s="317">
        <v>0</v>
      </c>
      <c r="E20" s="316">
        <v>0</v>
      </c>
      <c r="F20" s="316">
        <v>0</v>
      </c>
      <c r="G20" s="318">
        <v>0</v>
      </c>
      <c r="H20" s="320" t="s">
        <v>521</v>
      </c>
    </row>
    <row r="21" spans="1:8">
      <c r="A21" s="199">
        <v>14</v>
      </c>
      <c r="B21" s="1" t="s">
        <v>112</v>
      </c>
      <c r="C21" s="316">
        <v>3320363381.5384159</v>
      </c>
      <c r="D21" s="317">
        <v>170389338.35909665</v>
      </c>
      <c r="E21" s="316">
        <v>36324063.773199469</v>
      </c>
      <c r="F21" s="316">
        <v>2693051940.0587354</v>
      </c>
      <c r="G21" s="318">
        <v>2511498795.7401357</v>
      </c>
      <c r="H21" s="320">
        <v>0.74820752204618279</v>
      </c>
    </row>
    <row r="22" spans="1:8" ht="14.4" thickBot="1">
      <c r="A22" s="202"/>
      <c r="B22" s="203" t="s">
        <v>113</v>
      </c>
      <c r="C22" s="319">
        <v>21819663417.502838</v>
      </c>
      <c r="D22" s="319">
        <v>3641736704.4349027</v>
      </c>
      <c r="E22" s="319">
        <v>1630807669.1887994</v>
      </c>
      <c r="F22" s="319">
        <v>17095590399.851341</v>
      </c>
      <c r="G22" s="319">
        <v>16354778004.886559</v>
      </c>
      <c r="H22" s="321">
        <v>0.69741788744568323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7" sqref="C7:K21"/>
    </sheetView>
  </sheetViews>
  <sheetFormatPr defaultColWidth="9.109375" defaultRowHeight="13.8"/>
  <cols>
    <col min="1" max="1" width="10.5546875" style="311" bestFit="1" customWidth="1"/>
    <col min="2" max="2" width="104.109375" style="311" customWidth="1"/>
    <col min="3" max="3" width="13.5546875" style="311" bestFit="1" customWidth="1"/>
    <col min="4" max="5" width="14.5546875" style="311" bestFit="1" customWidth="1"/>
    <col min="6" max="11" width="13.5546875" style="311" bestFit="1" customWidth="1"/>
    <col min="12" max="16384" width="9.109375" style="311"/>
  </cols>
  <sheetData>
    <row r="1" spans="1:11">
      <c r="A1" s="311" t="s">
        <v>35</v>
      </c>
      <c r="B1" s="311" t="str">
        <f>'Info '!C2</f>
        <v>JSC TBC Bank</v>
      </c>
    </row>
    <row r="2" spans="1:11">
      <c r="A2" s="311" t="s">
        <v>36</v>
      </c>
      <c r="B2" s="471">
        <f>'1. key ratios '!B2</f>
        <v>44196</v>
      </c>
      <c r="C2" s="337"/>
      <c r="D2" s="337"/>
    </row>
    <row r="3" spans="1:11">
      <c r="B3" s="337"/>
      <c r="C3" s="337"/>
      <c r="D3" s="337"/>
    </row>
    <row r="4" spans="1:11" ht="14.4" thickBot="1">
      <c r="A4" s="311" t="s">
        <v>257</v>
      </c>
      <c r="B4" s="364" t="s">
        <v>386</v>
      </c>
      <c r="C4" s="337"/>
      <c r="D4" s="337"/>
    </row>
    <row r="5" spans="1:11" ht="30" customHeight="1">
      <c r="A5" s="577"/>
      <c r="B5" s="578"/>
      <c r="C5" s="579" t="s">
        <v>436</v>
      </c>
      <c r="D5" s="579"/>
      <c r="E5" s="579"/>
      <c r="F5" s="579" t="s">
        <v>437</v>
      </c>
      <c r="G5" s="579"/>
      <c r="H5" s="579"/>
      <c r="I5" s="579" t="s">
        <v>438</v>
      </c>
      <c r="J5" s="579"/>
      <c r="K5" s="580"/>
    </row>
    <row r="6" spans="1:11">
      <c r="A6" s="338"/>
      <c r="B6" s="339"/>
      <c r="C6" s="57" t="s">
        <v>74</v>
      </c>
      <c r="D6" s="57" t="s">
        <v>75</v>
      </c>
      <c r="E6" s="57" t="s">
        <v>76</v>
      </c>
      <c r="F6" s="57" t="s">
        <v>74</v>
      </c>
      <c r="G6" s="57" t="s">
        <v>75</v>
      </c>
      <c r="H6" s="57" t="s">
        <v>76</v>
      </c>
      <c r="I6" s="57" t="s">
        <v>74</v>
      </c>
      <c r="J6" s="57" t="s">
        <v>75</v>
      </c>
      <c r="K6" s="57" t="s">
        <v>76</v>
      </c>
    </row>
    <row r="7" spans="1:11">
      <c r="A7" s="340" t="s">
        <v>389</v>
      </c>
      <c r="B7" s="341"/>
      <c r="C7" s="341"/>
      <c r="D7" s="341"/>
      <c r="E7" s="341"/>
      <c r="F7" s="341"/>
      <c r="G7" s="341"/>
      <c r="H7" s="341"/>
      <c r="I7" s="341"/>
      <c r="J7" s="341"/>
      <c r="K7" s="342"/>
    </row>
    <row r="8" spans="1:11">
      <c r="A8" s="343">
        <v>1</v>
      </c>
      <c r="B8" s="344" t="s">
        <v>387</v>
      </c>
      <c r="C8" s="345"/>
      <c r="D8" s="345"/>
      <c r="E8" s="345"/>
      <c r="F8" s="472">
        <v>1100419534.5602422</v>
      </c>
      <c r="G8" s="472">
        <v>3000675223.7124472</v>
      </c>
      <c r="H8" s="472">
        <v>4101094758.2726893</v>
      </c>
      <c r="I8" s="472">
        <v>1115747870.8440714</v>
      </c>
      <c r="J8" s="472">
        <v>2476970404.2671323</v>
      </c>
      <c r="K8" s="473">
        <v>3592718275.1112037</v>
      </c>
    </row>
    <row r="9" spans="1:11">
      <c r="A9" s="340" t="s">
        <v>390</v>
      </c>
      <c r="B9" s="341"/>
      <c r="C9" s="341"/>
      <c r="D9" s="341"/>
      <c r="E9" s="341"/>
      <c r="F9" s="341"/>
      <c r="G9" s="341"/>
      <c r="H9" s="341"/>
      <c r="I9" s="341"/>
      <c r="J9" s="341"/>
      <c r="K9" s="342"/>
    </row>
    <row r="10" spans="1:11">
      <c r="A10" s="346">
        <v>2</v>
      </c>
      <c r="B10" s="347" t="s">
        <v>398</v>
      </c>
      <c r="C10" s="474">
        <v>1196166926.734513</v>
      </c>
      <c r="D10" s="475">
        <v>5328891409.6313791</v>
      </c>
      <c r="E10" s="475">
        <v>6525058336.3658924</v>
      </c>
      <c r="F10" s="475">
        <v>205294011.01509169</v>
      </c>
      <c r="G10" s="475">
        <v>890064043.55401707</v>
      </c>
      <c r="H10" s="475">
        <v>1095358054.5691087</v>
      </c>
      <c r="I10" s="475">
        <v>753312574.40356982</v>
      </c>
      <c r="J10" s="475">
        <v>1062777263.3358858</v>
      </c>
      <c r="K10" s="476">
        <v>1816089837.7394557</v>
      </c>
    </row>
    <row r="11" spans="1:11">
      <c r="A11" s="346">
        <v>3</v>
      </c>
      <c r="B11" s="347" t="s">
        <v>392</v>
      </c>
      <c r="C11" s="474">
        <v>3014618086.8315973</v>
      </c>
      <c r="D11" s="475">
        <v>6252318791.653039</v>
      </c>
      <c r="E11" s="475">
        <v>9266936878.4846363</v>
      </c>
      <c r="F11" s="475">
        <v>783404355.44174242</v>
      </c>
      <c r="G11" s="475">
        <v>1004811573.3087118</v>
      </c>
      <c r="H11" s="475">
        <v>1788215928.7504542</v>
      </c>
      <c r="I11" s="475">
        <v>24228148.013798952</v>
      </c>
      <c r="J11" s="475">
        <v>45918170.72352457</v>
      </c>
      <c r="K11" s="476">
        <v>70146318.737323523</v>
      </c>
    </row>
    <row r="12" spans="1:11">
      <c r="A12" s="346">
        <v>4</v>
      </c>
      <c r="B12" s="347" t="s">
        <v>393</v>
      </c>
      <c r="C12" s="474">
        <v>2302120967.7419353</v>
      </c>
      <c r="D12" s="475">
        <v>0</v>
      </c>
      <c r="E12" s="475">
        <v>2302120967.7419353</v>
      </c>
      <c r="F12" s="475">
        <v>0</v>
      </c>
      <c r="G12" s="475">
        <v>0</v>
      </c>
      <c r="H12" s="475">
        <v>0</v>
      </c>
      <c r="I12" s="475">
        <v>0</v>
      </c>
      <c r="J12" s="475">
        <v>0</v>
      </c>
      <c r="K12" s="476">
        <v>0</v>
      </c>
    </row>
    <row r="13" spans="1:11">
      <c r="A13" s="346">
        <v>5</v>
      </c>
      <c r="B13" s="347" t="s">
        <v>401</v>
      </c>
      <c r="C13" s="474">
        <v>1116028124.0455112</v>
      </c>
      <c r="D13" s="475">
        <v>5853923405.4367647</v>
      </c>
      <c r="E13" s="475">
        <v>6969951529.482276</v>
      </c>
      <c r="F13" s="475">
        <v>168457455.27855822</v>
      </c>
      <c r="G13" s="475">
        <v>1323077687.2041349</v>
      </c>
      <c r="H13" s="475">
        <v>1491535142.4826932</v>
      </c>
      <c r="I13" s="475">
        <v>76170334.34086825</v>
      </c>
      <c r="J13" s="475">
        <v>164960775.50352642</v>
      </c>
      <c r="K13" s="476">
        <v>241131109.84439468</v>
      </c>
    </row>
    <row r="14" spans="1:11">
      <c r="A14" s="346">
        <v>6</v>
      </c>
      <c r="B14" s="347" t="s">
        <v>431</v>
      </c>
      <c r="C14" s="474">
        <v>0</v>
      </c>
      <c r="D14" s="475">
        <v>0</v>
      </c>
      <c r="E14" s="475">
        <v>0</v>
      </c>
      <c r="F14" s="475">
        <v>0</v>
      </c>
      <c r="G14" s="475">
        <v>0</v>
      </c>
      <c r="H14" s="475">
        <v>0</v>
      </c>
      <c r="I14" s="475">
        <v>0</v>
      </c>
      <c r="J14" s="475">
        <v>0</v>
      </c>
      <c r="K14" s="476">
        <v>0</v>
      </c>
    </row>
    <row r="15" spans="1:11">
      <c r="A15" s="346">
        <v>7</v>
      </c>
      <c r="B15" s="347" t="s">
        <v>432</v>
      </c>
      <c r="C15" s="474">
        <v>53991039.027258061</v>
      </c>
      <c r="D15" s="475">
        <v>76521363.258361235</v>
      </c>
      <c r="E15" s="475">
        <v>130512402.28561929</v>
      </c>
      <c r="F15" s="475">
        <v>53991039.027258061</v>
      </c>
      <c r="G15" s="475">
        <v>76521363.258361459</v>
      </c>
      <c r="H15" s="475">
        <v>130512402.28561953</v>
      </c>
      <c r="I15" s="475">
        <v>49519387.163264371</v>
      </c>
      <c r="J15" s="475">
        <v>54983682.021185711</v>
      </c>
      <c r="K15" s="476">
        <v>104503069.18445009</v>
      </c>
    </row>
    <row r="16" spans="1:11">
      <c r="A16" s="346">
        <v>8</v>
      </c>
      <c r="B16" s="348" t="s">
        <v>394</v>
      </c>
      <c r="C16" s="474">
        <v>7682925144.3808155</v>
      </c>
      <c r="D16" s="475">
        <v>17511654969.979546</v>
      </c>
      <c r="E16" s="475">
        <v>25194580114.360359</v>
      </c>
      <c r="F16" s="475">
        <v>1211146860.7626505</v>
      </c>
      <c r="G16" s="475">
        <v>3294474667.3252254</v>
      </c>
      <c r="H16" s="475">
        <v>4505621528.0878754</v>
      </c>
      <c r="I16" s="475">
        <v>903230443.9215014</v>
      </c>
      <c r="J16" s="475">
        <v>1328639891.5841224</v>
      </c>
      <c r="K16" s="476">
        <v>2231870335.5056238</v>
      </c>
    </row>
    <row r="17" spans="1:11">
      <c r="A17" s="340" t="s">
        <v>391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2"/>
    </row>
    <row r="18" spans="1:11">
      <c r="A18" s="346">
        <v>9</v>
      </c>
      <c r="B18" s="347" t="s">
        <v>397</v>
      </c>
      <c r="C18" s="474">
        <v>0</v>
      </c>
      <c r="D18" s="475">
        <v>0</v>
      </c>
      <c r="E18" s="475">
        <v>0</v>
      </c>
      <c r="F18" s="475">
        <v>0</v>
      </c>
      <c r="G18" s="475">
        <v>0</v>
      </c>
      <c r="H18" s="475">
        <v>0</v>
      </c>
      <c r="I18" s="475">
        <v>0</v>
      </c>
      <c r="J18" s="475">
        <v>0</v>
      </c>
      <c r="K18" s="476">
        <v>0</v>
      </c>
    </row>
    <row r="19" spans="1:11">
      <c r="A19" s="346">
        <v>10</v>
      </c>
      <c r="B19" s="347" t="s">
        <v>433</v>
      </c>
      <c r="C19" s="474">
        <v>4621717114.1065626</v>
      </c>
      <c r="D19" s="475">
        <v>7798088483.206028</v>
      </c>
      <c r="E19" s="475">
        <v>12419805597.312592</v>
      </c>
      <c r="F19" s="475">
        <v>186537817.2417233</v>
      </c>
      <c r="G19" s="475">
        <v>142973537.18882394</v>
      </c>
      <c r="H19" s="475">
        <v>329511354.43054724</v>
      </c>
      <c r="I19" s="475">
        <v>188239356.06303507</v>
      </c>
      <c r="J19" s="475">
        <v>671412750.28415787</v>
      </c>
      <c r="K19" s="476">
        <v>859652106.347193</v>
      </c>
    </row>
    <row r="20" spans="1:11">
      <c r="A20" s="346">
        <v>11</v>
      </c>
      <c r="B20" s="347" t="s">
        <v>396</v>
      </c>
      <c r="C20" s="474">
        <v>1149624.1148661289</v>
      </c>
      <c r="D20" s="475">
        <v>1088990.7433847259</v>
      </c>
      <c r="E20" s="475">
        <v>2238614.8582508545</v>
      </c>
      <c r="F20" s="475">
        <v>144587847.84767258</v>
      </c>
      <c r="G20" s="475">
        <v>813367896.52927423</v>
      </c>
      <c r="H20" s="475">
        <v>957955744.37694681</v>
      </c>
      <c r="I20" s="475">
        <v>1766789.0053327871</v>
      </c>
      <c r="J20" s="475">
        <v>5581672.2295081969</v>
      </c>
      <c r="K20" s="476">
        <v>7348461.2348409835</v>
      </c>
    </row>
    <row r="21" spans="1:11" ht="14.4" thickBot="1">
      <c r="A21" s="349">
        <v>12</v>
      </c>
      <c r="B21" s="350" t="s">
        <v>395</v>
      </c>
      <c r="C21" s="477">
        <v>4622866738.2214289</v>
      </c>
      <c r="D21" s="478">
        <v>7799177473.9494123</v>
      </c>
      <c r="E21" s="477">
        <v>12422044212.170843</v>
      </c>
      <c r="F21" s="478">
        <v>331125665.08939588</v>
      </c>
      <c r="G21" s="478">
        <v>956341433.71809816</v>
      </c>
      <c r="H21" s="478">
        <v>1287467098.8074942</v>
      </c>
      <c r="I21" s="478">
        <v>190006145.06836787</v>
      </c>
      <c r="J21" s="478">
        <v>676994422.51366603</v>
      </c>
      <c r="K21" s="479">
        <v>867000567.58203399</v>
      </c>
    </row>
    <row r="22" spans="1:11" ht="38.25" customHeight="1" thickBot="1">
      <c r="A22" s="351"/>
      <c r="B22" s="352"/>
      <c r="C22" s="352"/>
      <c r="D22" s="352"/>
      <c r="E22" s="352"/>
      <c r="F22" s="581" t="s">
        <v>435</v>
      </c>
      <c r="G22" s="579"/>
      <c r="H22" s="579"/>
      <c r="I22" s="581" t="s">
        <v>402</v>
      </c>
      <c r="J22" s="579"/>
      <c r="K22" s="580"/>
    </row>
    <row r="23" spans="1:11">
      <c r="A23" s="353">
        <v>13</v>
      </c>
      <c r="B23" s="354" t="s">
        <v>387</v>
      </c>
      <c r="C23" s="355"/>
      <c r="D23" s="355"/>
      <c r="E23" s="355"/>
      <c r="F23" s="480">
        <v>1100419534.5602422</v>
      </c>
      <c r="G23" s="480">
        <v>3000675223.7124472</v>
      </c>
      <c r="H23" s="480">
        <v>4101094758.2726893</v>
      </c>
      <c r="I23" s="480">
        <v>1115747870.8440714</v>
      </c>
      <c r="J23" s="480">
        <v>2476970404.2671323</v>
      </c>
      <c r="K23" s="481">
        <v>3592718275.1112037</v>
      </c>
    </row>
    <row r="24" spans="1:11" ht="14.4" thickBot="1">
      <c r="A24" s="356">
        <v>14</v>
      </c>
      <c r="B24" s="357" t="s">
        <v>399</v>
      </c>
      <c r="C24" s="358"/>
      <c r="D24" s="359"/>
      <c r="E24" s="360"/>
      <c r="F24" s="482">
        <v>880021195.67325461</v>
      </c>
      <c r="G24" s="482">
        <v>2338133233.6071272</v>
      </c>
      <c r="H24" s="482">
        <v>3218154429.2803812</v>
      </c>
      <c r="I24" s="482">
        <v>713224298.85313356</v>
      </c>
      <c r="J24" s="482">
        <v>651645469.07045639</v>
      </c>
      <c r="K24" s="483">
        <v>1364869767.9235897</v>
      </c>
    </row>
    <row r="25" spans="1:11" ht="14.4" thickBot="1">
      <c r="A25" s="361">
        <v>15</v>
      </c>
      <c r="B25" s="362" t="s">
        <v>400</v>
      </c>
      <c r="C25" s="363"/>
      <c r="D25" s="363"/>
      <c r="E25" s="363"/>
      <c r="F25" s="484">
        <v>1.2504466255706184</v>
      </c>
      <c r="G25" s="484">
        <v>1.2833636597702309</v>
      </c>
      <c r="H25" s="484">
        <v>1.274362324243633</v>
      </c>
      <c r="I25" s="484">
        <v>1.5643716466729987</v>
      </c>
      <c r="J25" s="484">
        <v>3.8011012457439803</v>
      </c>
      <c r="K25" s="485">
        <v>2.632279181168248</v>
      </c>
    </row>
    <row r="27" spans="1:11" ht="27">
      <c r="B27" s="336" t="s">
        <v>434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C7" sqref="C7:N21"/>
    </sheetView>
  </sheetViews>
  <sheetFormatPr defaultColWidth="9.109375" defaultRowHeight="13.2"/>
  <cols>
    <col min="1" max="1" width="10.5546875" style="4" bestFit="1" customWidth="1"/>
    <col min="2" max="2" width="95" style="4" customWidth="1"/>
    <col min="3" max="3" width="13.44140625" style="4" bestFit="1" customWidth="1"/>
    <col min="4" max="4" width="11.44140625" style="4" customWidth="1"/>
    <col min="5" max="5" width="18.33203125" style="4" bestFit="1" customWidth="1"/>
    <col min="6" max="13" width="12.6640625" style="4" customWidth="1"/>
    <col min="14" max="14" width="31" style="4" bestFit="1" customWidth="1"/>
    <col min="15" max="16384" width="9.109375" style="50"/>
  </cols>
  <sheetData>
    <row r="1" spans="1:14">
      <c r="A1" s="4" t="s">
        <v>35</v>
      </c>
      <c r="B1" s="4" t="str">
        <f>'Info '!C2</f>
        <v>JSC TBC Bank</v>
      </c>
    </row>
    <row r="2" spans="1:14" ht="14.25" customHeight="1">
      <c r="A2" s="4" t="s">
        <v>36</v>
      </c>
      <c r="B2" s="466">
        <f>'1. key ratios '!B2</f>
        <v>44196</v>
      </c>
    </row>
    <row r="3" spans="1:14" ht="14.25" customHeight="1"/>
    <row r="4" spans="1:14" ht="13.8" thickBot="1">
      <c r="A4" s="4" t="s">
        <v>273</v>
      </c>
      <c r="B4" s="274" t="s">
        <v>33</v>
      </c>
    </row>
    <row r="5" spans="1:14" s="209" customFormat="1">
      <c r="A5" s="205"/>
      <c r="B5" s="206"/>
      <c r="C5" s="207" t="s">
        <v>0</v>
      </c>
      <c r="D5" s="207" t="s">
        <v>1</v>
      </c>
      <c r="E5" s="207" t="s">
        <v>2</v>
      </c>
      <c r="F5" s="207" t="s">
        <v>3</v>
      </c>
      <c r="G5" s="207" t="s">
        <v>4</v>
      </c>
      <c r="H5" s="207" t="s">
        <v>10</v>
      </c>
      <c r="I5" s="207" t="s">
        <v>13</v>
      </c>
      <c r="J5" s="207" t="s">
        <v>14</v>
      </c>
      <c r="K5" s="207" t="s">
        <v>15</v>
      </c>
      <c r="L5" s="207" t="s">
        <v>16</v>
      </c>
      <c r="M5" s="207" t="s">
        <v>17</v>
      </c>
      <c r="N5" s="208" t="s">
        <v>18</v>
      </c>
    </row>
    <row r="6" spans="1:14" ht="26.4">
      <c r="A6" s="210"/>
      <c r="B6" s="211"/>
      <c r="C6" s="212" t="s">
        <v>272</v>
      </c>
      <c r="D6" s="213" t="s">
        <v>271</v>
      </c>
      <c r="E6" s="214" t="s">
        <v>270</v>
      </c>
      <c r="F6" s="215">
        <v>0</v>
      </c>
      <c r="G6" s="215">
        <v>0.2</v>
      </c>
      <c r="H6" s="215">
        <v>0.35</v>
      </c>
      <c r="I6" s="215">
        <v>0.5</v>
      </c>
      <c r="J6" s="215">
        <v>0.75</v>
      </c>
      <c r="K6" s="215">
        <v>1</v>
      </c>
      <c r="L6" s="215">
        <v>1.5</v>
      </c>
      <c r="M6" s="215">
        <v>2.5</v>
      </c>
      <c r="N6" s="273" t="s">
        <v>285</v>
      </c>
    </row>
    <row r="7" spans="1:14" ht="13.8">
      <c r="A7" s="216">
        <v>1</v>
      </c>
      <c r="B7" s="217" t="s">
        <v>269</v>
      </c>
      <c r="C7" s="218">
        <v>4124243764.0512996</v>
      </c>
      <c r="D7" s="211"/>
      <c r="E7" s="219">
        <v>94308302.770658001</v>
      </c>
      <c r="F7" s="220">
        <v>0</v>
      </c>
      <c r="G7" s="220">
        <v>9694208.3783</v>
      </c>
      <c r="H7" s="220">
        <v>0</v>
      </c>
      <c r="I7" s="220">
        <v>69242757.774599999</v>
      </c>
      <c r="J7" s="220">
        <v>0</v>
      </c>
      <c r="K7" s="220">
        <v>15371336.61812</v>
      </c>
      <c r="L7" s="220">
        <v>0</v>
      </c>
      <c r="M7" s="220">
        <v>0</v>
      </c>
      <c r="N7" s="221">
        <v>51931557.181079999</v>
      </c>
    </row>
    <row r="8" spans="1:14" ht="13.8">
      <c r="A8" s="216">
        <v>1.1000000000000001</v>
      </c>
      <c r="B8" s="222" t="s">
        <v>267</v>
      </c>
      <c r="C8" s="220">
        <v>3894228914.3968997</v>
      </c>
      <c r="D8" s="223">
        <v>0.02</v>
      </c>
      <c r="E8" s="219">
        <v>77884578.287937999</v>
      </c>
      <c r="F8" s="220">
        <v>0</v>
      </c>
      <c r="G8" s="220">
        <v>9694208.3783</v>
      </c>
      <c r="H8" s="220">
        <v>0</v>
      </c>
      <c r="I8" s="220">
        <v>61212090.774600007</v>
      </c>
      <c r="J8" s="220">
        <v>0</v>
      </c>
      <c r="K8" s="220">
        <v>6978279.1354200002</v>
      </c>
      <c r="L8" s="220">
        <v>0</v>
      </c>
      <c r="M8" s="220">
        <v>0</v>
      </c>
      <c r="N8" s="221">
        <v>39523166.198380001</v>
      </c>
    </row>
    <row r="9" spans="1:14" ht="13.8">
      <c r="A9" s="216">
        <v>1.2</v>
      </c>
      <c r="B9" s="222" t="s">
        <v>266</v>
      </c>
      <c r="C9" s="220">
        <v>65915449.654399998</v>
      </c>
      <c r="D9" s="223">
        <v>0.05</v>
      </c>
      <c r="E9" s="219">
        <v>3295772.4827200002</v>
      </c>
      <c r="F9" s="220">
        <v>0</v>
      </c>
      <c r="G9" s="220">
        <v>0</v>
      </c>
      <c r="H9" s="220">
        <v>0</v>
      </c>
      <c r="I9" s="220">
        <v>1884075</v>
      </c>
      <c r="J9" s="220">
        <v>0</v>
      </c>
      <c r="K9" s="220">
        <v>1411697.4827000001</v>
      </c>
      <c r="L9" s="220">
        <v>0</v>
      </c>
      <c r="M9" s="220">
        <v>0</v>
      </c>
      <c r="N9" s="221">
        <v>2353734.9827000001</v>
      </c>
    </row>
    <row r="10" spans="1:14" ht="13.8">
      <c r="A10" s="216">
        <v>1.3</v>
      </c>
      <c r="B10" s="222" t="s">
        <v>265</v>
      </c>
      <c r="C10" s="220">
        <v>164099400</v>
      </c>
      <c r="D10" s="223">
        <v>0.08</v>
      </c>
      <c r="E10" s="219">
        <v>13127952</v>
      </c>
      <c r="F10" s="220">
        <v>0</v>
      </c>
      <c r="G10" s="220">
        <v>0</v>
      </c>
      <c r="H10" s="220">
        <v>0</v>
      </c>
      <c r="I10" s="220">
        <v>6146592</v>
      </c>
      <c r="J10" s="220">
        <v>0</v>
      </c>
      <c r="K10" s="220">
        <v>6981360</v>
      </c>
      <c r="L10" s="220">
        <v>0</v>
      </c>
      <c r="M10" s="220">
        <v>0</v>
      </c>
      <c r="N10" s="221">
        <v>10054656</v>
      </c>
    </row>
    <row r="11" spans="1:14" ht="13.8">
      <c r="A11" s="216">
        <v>1.4</v>
      </c>
      <c r="B11" s="222" t="s">
        <v>264</v>
      </c>
      <c r="C11" s="220">
        <v>0</v>
      </c>
      <c r="D11" s="223">
        <v>0.11</v>
      </c>
      <c r="E11" s="219">
        <v>0</v>
      </c>
      <c r="F11" s="220">
        <v>0</v>
      </c>
      <c r="G11" s="220">
        <v>0</v>
      </c>
      <c r="H11" s="220">
        <v>0</v>
      </c>
      <c r="I11" s="220">
        <v>0</v>
      </c>
      <c r="J11" s="220">
        <v>0</v>
      </c>
      <c r="K11" s="220">
        <v>0</v>
      </c>
      <c r="L11" s="220">
        <v>0</v>
      </c>
      <c r="M11" s="220">
        <v>0</v>
      </c>
      <c r="N11" s="221">
        <v>0</v>
      </c>
    </row>
    <row r="12" spans="1:14" ht="13.8">
      <c r="A12" s="216">
        <v>1.5</v>
      </c>
      <c r="B12" s="222" t="s">
        <v>263</v>
      </c>
      <c r="C12" s="220">
        <v>0</v>
      </c>
      <c r="D12" s="223">
        <v>0.14000000000000001</v>
      </c>
      <c r="E12" s="219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220">
        <v>0</v>
      </c>
      <c r="M12" s="220">
        <v>0</v>
      </c>
      <c r="N12" s="221">
        <v>0</v>
      </c>
    </row>
    <row r="13" spans="1:14" ht="13.8">
      <c r="A13" s="216">
        <v>1.6</v>
      </c>
      <c r="B13" s="224" t="s">
        <v>262</v>
      </c>
      <c r="C13" s="220">
        <v>0</v>
      </c>
      <c r="D13" s="225"/>
      <c r="E13" s="220"/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1">
        <v>0</v>
      </c>
    </row>
    <row r="14" spans="1:14" ht="13.8">
      <c r="A14" s="216">
        <v>2</v>
      </c>
      <c r="B14" s="226" t="s">
        <v>268</v>
      </c>
      <c r="C14" s="218">
        <v>37819020</v>
      </c>
      <c r="D14" s="211"/>
      <c r="E14" s="219">
        <v>1287456</v>
      </c>
      <c r="F14" s="220">
        <v>0</v>
      </c>
      <c r="G14" s="220">
        <v>0</v>
      </c>
      <c r="H14" s="220">
        <v>0</v>
      </c>
      <c r="I14" s="220">
        <v>1287456</v>
      </c>
      <c r="J14" s="220">
        <v>0</v>
      </c>
      <c r="K14" s="220">
        <v>0</v>
      </c>
      <c r="L14" s="220">
        <v>0</v>
      </c>
      <c r="M14" s="220">
        <v>0</v>
      </c>
      <c r="N14" s="221">
        <v>643728</v>
      </c>
    </row>
    <row r="15" spans="1:14" ht="13.8">
      <c r="A15" s="216">
        <v>2.1</v>
      </c>
      <c r="B15" s="224" t="s">
        <v>267</v>
      </c>
      <c r="C15" s="220">
        <v>0</v>
      </c>
      <c r="D15" s="223">
        <v>5.0000000000000001E-3</v>
      </c>
      <c r="E15" s="219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1">
        <v>0</v>
      </c>
    </row>
    <row r="16" spans="1:14" ht="13.8">
      <c r="A16" s="216">
        <v>2.2000000000000002</v>
      </c>
      <c r="B16" s="224" t="s">
        <v>266</v>
      </c>
      <c r="C16" s="220">
        <v>0</v>
      </c>
      <c r="D16" s="223">
        <v>0.01</v>
      </c>
      <c r="E16" s="219"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1">
        <v>0</v>
      </c>
    </row>
    <row r="17" spans="1:14" ht="13.8">
      <c r="A17" s="216">
        <v>2.2999999999999998</v>
      </c>
      <c r="B17" s="224" t="s">
        <v>265</v>
      </c>
      <c r="C17" s="220">
        <v>11265240</v>
      </c>
      <c r="D17" s="223">
        <v>0.02</v>
      </c>
      <c r="E17" s="219">
        <v>225304.80000000002</v>
      </c>
      <c r="F17" s="220">
        <v>0</v>
      </c>
      <c r="G17" s="220">
        <v>0</v>
      </c>
      <c r="H17" s="220">
        <v>0</v>
      </c>
      <c r="I17" s="220">
        <v>225304.80000000002</v>
      </c>
      <c r="J17" s="220">
        <v>0</v>
      </c>
      <c r="K17" s="220">
        <v>0</v>
      </c>
      <c r="L17" s="220">
        <v>0</v>
      </c>
      <c r="M17" s="220">
        <v>0</v>
      </c>
      <c r="N17" s="221">
        <v>112652.40000000001</v>
      </c>
    </row>
    <row r="18" spans="1:14" ht="13.8">
      <c r="A18" s="216">
        <v>2.4</v>
      </c>
      <c r="B18" s="224" t="s">
        <v>264</v>
      </c>
      <c r="C18" s="220">
        <v>0</v>
      </c>
      <c r="D18" s="223">
        <v>0.03</v>
      </c>
      <c r="E18" s="219">
        <v>0</v>
      </c>
      <c r="F18" s="220">
        <v>0</v>
      </c>
      <c r="G18" s="220">
        <v>0</v>
      </c>
      <c r="H18" s="220">
        <v>0</v>
      </c>
      <c r="I18" s="220">
        <v>0</v>
      </c>
      <c r="J18" s="220">
        <v>0</v>
      </c>
      <c r="K18" s="220">
        <v>0</v>
      </c>
      <c r="L18" s="220">
        <v>0</v>
      </c>
      <c r="M18" s="220">
        <v>0</v>
      </c>
      <c r="N18" s="221">
        <v>0</v>
      </c>
    </row>
    <row r="19" spans="1:14" ht="13.8">
      <c r="A19" s="216">
        <v>2.5</v>
      </c>
      <c r="B19" s="224" t="s">
        <v>263</v>
      </c>
      <c r="C19" s="220">
        <v>26553780</v>
      </c>
      <c r="D19" s="223">
        <v>0.04</v>
      </c>
      <c r="E19" s="219">
        <v>1062151.2</v>
      </c>
      <c r="F19" s="220">
        <v>0</v>
      </c>
      <c r="G19" s="220">
        <v>0</v>
      </c>
      <c r="H19" s="220">
        <v>0</v>
      </c>
      <c r="I19" s="220">
        <v>1062151.2</v>
      </c>
      <c r="J19" s="220">
        <v>0</v>
      </c>
      <c r="K19" s="220">
        <v>0</v>
      </c>
      <c r="L19" s="220">
        <v>0</v>
      </c>
      <c r="M19" s="220">
        <v>0</v>
      </c>
      <c r="N19" s="221">
        <v>531075.6</v>
      </c>
    </row>
    <row r="20" spans="1:14" ht="13.8">
      <c r="A20" s="216">
        <v>2.6</v>
      </c>
      <c r="B20" s="224" t="s">
        <v>262</v>
      </c>
      <c r="C20" s="220">
        <v>0</v>
      </c>
      <c r="D20" s="225"/>
      <c r="E20" s="227">
        <v>0</v>
      </c>
      <c r="F20" s="220">
        <v>0</v>
      </c>
      <c r="G20" s="220">
        <v>0</v>
      </c>
      <c r="H20" s="220">
        <v>0</v>
      </c>
      <c r="I20" s="220">
        <v>0</v>
      </c>
      <c r="J20" s="220">
        <v>0</v>
      </c>
      <c r="K20" s="220">
        <v>0</v>
      </c>
      <c r="L20" s="220">
        <v>0</v>
      </c>
      <c r="M20" s="220">
        <v>0</v>
      </c>
      <c r="N20" s="221">
        <v>0</v>
      </c>
    </row>
    <row r="21" spans="1:14" ht="14.4" thickBot="1">
      <c r="A21" s="228"/>
      <c r="B21" s="229" t="s">
        <v>113</v>
      </c>
      <c r="C21" s="204">
        <v>4162062784.0512996</v>
      </c>
      <c r="D21" s="230"/>
      <c r="E21" s="231">
        <v>95595758.770658001</v>
      </c>
      <c r="F21" s="232">
        <v>0</v>
      </c>
      <c r="G21" s="232">
        <v>0</v>
      </c>
      <c r="H21" s="232">
        <v>0</v>
      </c>
      <c r="I21" s="232">
        <v>0</v>
      </c>
      <c r="J21" s="232">
        <v>0</v>
      </c>
      <c r="K21" s="232">
        <v>0</v>
      </c>
      <c r="L21" s="232">
        <v>0</v>
      </c>
      <c r="M21" s="232">
        <v>0</v>
      </c>
      <c r="N21" s="233">
        <v>52575285.181079999</v>
      </c>
    </row>
    <row r="22" spans="1:14">
      <c r="E22" s="234"/>
      <c r="F22" s="234"/>
      <c r="G22" s="234"/>
      <c r="H22" s="234"/>
      <c r="I22" s="234"/>
      <c r="J22" s="234"/>
      <c r="K22" s="234"/>
      <c r="L22" s="234"/>
      <c r="M22" s="234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zoomScale="90" zoomScaleNormal="90" workbookViewId="0">
      <selection activeCell="C6" sqref="C6:C41"/>
    </sheetView>
  </sheetViews>
  <sheetFormatPr defaultRowHeight="14.4"/>
  <cols>
    <col min="1" max="1" width="11.44140625" customWidth="1"/>
    <col min="2" max="2" width="76.88671875" style="413" customWidth="1"/>
    <col min="3" max="3" width="22.88671875" customWidth="1"/>
  </cols>
  <sheetData>
    <row r="1" spans="1:3">
      <c r="A1" s="2" t="s">
        <v>35</v>
      </c>
      <c r="B1" t="str">
        <f>'Info '!C2</f>
        <v>JSC TBC Bank</v>
      </c>
    </row>
    <row r="2" spans="1:3">
      <c r="A2" s="2" t="s">
        <v>36</v>
      </c>
      <c r="B2" s="486">
        <f>'1. key ratios '!B2</f>
        <v>44196</v>
      </c>
    </row>
    <row r="3" spans="1:3">
      <c r="A3" s="4"/>
      <c r="B3"/>
    </row>
    <row r="4" spans="1:3">
      <c r="A4" s="4" t="s">
        <v>439</v>
      </c>
      <c r="B4" t="s">
        <v>440</v>
      </c>
    </row>
    <row r="5" spans="1:3">
      <c r="A5" s="414" t="s">
        <v>441</v>
      </c>
      <c r="B5" s="415"/>
      <c r="C5" s="416"/>
    </row>
    <row r="6" spans="1:3">
      <c r="A6" s="417">
        <v>1</v>
      </c>
      <c r="B6" s="418" t="s">
        <v>492</v>
      </c>
      <c r="C6" s="419">
        <v>21987495063.019997</v>
      </c>
    </row>
    <row r="7" spans="1:3">
      <c r="A7" s="417">
        <v>2</v>
      </c>
      <c r="B7" s="418" t="s">
        <v>442</v>
      </c>
      <c r="C7" s="419">
        <v>-252661241.65000001</v>
      </c>
    </row>
    <row r="8" spans="1:3" ht="24">
      <c r="A8" s="420">
        <v>3</v>
      </c>
      <c r="B8" s="421" t="s">
        <v>443</v>
      </c>
      <c r="C8" s="419">
        <v>21734833821.369995</v>
      </c>
    </row>
    <row r="9" spans="1:3">
      <c r="A9" s="414" t="s">
        <v>444</v>
      </c>
      <c r="B9" s="415"/>
      <c r="C9" s="422"/>
    </row>
    <row r="10" spans="1:3">
      <c r="A10" s="423">
        <v>4</v>
      </c>
      <c r="B10" s="424" t="s">
        <v>445</v>
      </c>
      <c r="C10" s="419"/>
    </row>
    <row r="11" spans="1:3">
      <c r="A11" s="423">
        <v>5</v>
      </c>
      <c r="B11" s="425" t="s">
        <v>446</v>
      </c>
      <c r="C11" s="419"/>
    </row>
    <row r="12" spans="1:3">
      <c r="A12" s="423" t="s">
        <v>447</v>
      </c>
      <c r="B12" s="425" t="s">
        <v>448</v>
      </c>
      <c r="C12" s="487">
        <v>95595758.770658001</v>
      </c>
    </row>
    <row r="13" spans="1:3" ht="22.8">
      <c r="A13" s="426">
        <v>6</v>
      </c>
      <c r="B13" s="424" t="s">
        <v>449</v>
      </c>
      <c r="C13" s="419"/>
    </row>
    <row r="14" spans="1:3">
      <c r="A14" s="426">
        <v>7</v>
      </c>
      <c r="B14" s="427" t="s">
        <v>450</v>
      </c>
      <c r="C14" s="419"/>
    </row>
    <row r="15" spans="1:3">
      <c r="A15" s="428">
        <v>8</v>
      </c>
      <c r="B15" s="429" t="s">
        <v>451</v>
      </c>
      <c r="C15" s="419"/>
    </row>
    <row r="16" spans="1:3">
      <c r="A16" s="426">
        <v>9</v>
      </c>
      <c r="B16" s="427" t="s">
        <v>452</v>
      </c>
      <c r="C16" s="419"/>
    </row>
    <row r="17" spans="1:3">
      <c r="A17" s="426">
        <v>10</v>
      </c>
      <c r="B17" s="427" t="s">
        <v>453</v>
      </c>
      <c r="C17" s="419"/>
    </row>
    <row r="18" spans="1:3">
      <c r="A18" s="430">
        <v>11</v>
      </c>
      <c r="B18" s="431" t="s">
        <v>454</v>
      </c>
      <c r="C18" s="432">
        <v>95595758.770658001</v>
      </c>
    </row>
    <row r="19" spans="1:3">
      <c r="A19" s="433" t="s">
        <v>455</v>
      </c>
      <c r="B19" s="434"/>
      <c r="C19" s="435"/>
    </row>
    <row r="20" spans="1:3">
      <c r="A20" s="436">
        <v>12</v>
      </c>
      <c r="B20" s="424" t="s">
        <v>456</v>
      </c>
      <c r="C20" s="419"/>
    </row>
    <row r="21" spans="1:3">
      <c r="A21" s="436">
        <v>13</v>
      </c>
      <c r="B21" s="424" t="s">
        <v>457</v>
      </c>
      <c r="C21" s="419"/>
    </row>
    <row r="22" spans="1:3">
      <c r="A22" s="436">
        <v>14</v>
      </c>
      <c r="B22" s="424" t="s">
        <v>458</v>
      </c>
      <c r="C22" s="419"/>
    </row>
    <row r="23" spans="1:3" ht="22.8">
      <c r="A23" s="436" t="s">
        <v>459</v>
      </c>
      <c r="B23" s="424" t="s">
        <v>460</v>
      </c>
      <c r="C23" s="419"/>
    </row>
    <row r="24" spans="1:3">
      <c r="A24" s="436">
        <v>15</v>
      </c>
      <c r="B24" s="424" t="s">
        <v>461</v>
      </c>
      <c r="C24" s="419"/>
    </row>
    <row r="25" spans="1:3">
      <c r="A25" s="436" t="s">
        <v>462</v>
      </c>
      <c r="B25" s="424" t="s">
        <v>463</v>
      </c>
      <c r="C25" s="419"/>
    </row>
    <row r="26" spans="1:3">
      <c r="A26" s="437">
        <v>16</v>
      </c>
      <c r="B26" s="438" t="s">
        <v>464</v>
      </c>
      <c r="C26" s="432">
        <v>0</v>
      </c>
    </row>
    <row r="27" spans="1:3">
      <c r="A27" s="414" t="s">
        <v>465</v>
      </c>
      <c r="B27" s="415"/>
      <c r="C27" s="422"/>
    </row>
    <row r="28" spans="1:3">
      <c r="A28" s="439">
        <v>17</v>
      </c>
      <c r="B28" s="425" t="s">
        <v>466</v>
      </c>
      <c r="C28" s="419">
        <v>3641736704.4382033</v>
      </c>
    </row>
    <row r="29" spans="1:3">
      <c r="A29" s="439">
        <v>18</v>
      </c>
      <c r="B29" s="425" t="s">
        <v>467</v>
      </c>
      <c r="C29" s="419">
        <v>-1928766598.6494038</v>
      </c>
    </row>
    <row r="30" spans="1:3">
      <c r="A30" s="437">
        <v>19</v>
      </c>
      <c r="B30" s="438" t="s">
        <v>468</v>
      </c>
      <c r="C30" s="432">
        <v>1712970105.7887995</v>
      </c>
    </row>
    <row r="31" spans="1:3">
      <c r="A31" s="414" t="s">
        <v>469</v>
      </c>
      <c r="B31" s="415"/>
      <c r="C31" s="422"/>
    </row>
    <row r="32" spans="1:3" ht="22.8">
      <c r="A32" s="439" t="s">
        <v>470</v>
      </c>
      <c r="B32" s="424" t="s">
        <v>471</v>
      </c>
      <c r="C32" s="440"/>
    </row>
    <row r="33" spans="1:3">
      <c r="A33" s="439" t="s">
        <v>472</v>
      </c>
      <c r="B33" s="425" t="s">
        <v>473</v>
      </c>
      <c r="C33" s="440"/>
    </row>
    <row r="34" spans="1:3">
      <c r="A34" s="414" t="s">
        <v>474</v>
      </c>
      <c r="B34" s="415"/>
      <c r="C34" s="422"/>
    </row>
    <row r="35" spans="1:3">
      <c r="A35" s="441">
        <v>20</v>
      </c>
      <c r="B35" s="442" t="s">
        <v>475</v>
      </c>
      <c r="C35" s="432">
        <v>2385180902.7799997</v>
      </c>
    </row>
    <row r="36" spans="1:3">
      <c r="A36" s="437">
        <v>21</v>
      </c>
      <c r="B36" s="438" t="s">
        <v>476</v>
      </c>
      <c r="C36" s="432">
        <v>23543399685.929451</v>
      </c>
    </row>
    <row r="37" spans="1:3">
      <c r="A37" s="414" t="s">
        <v>477</v>
      </c>
      <c r="B37" s="415"/>
      <c r="C37" s="422"/>
    </row>
    <row r="38" spans="1:3">
      <c r="A38" s="437">
        <v>22</v>
      </c>
      <c r="B38" s="438" t="s">
        <v>477</v>
      </c>
      <c r="C38" s="488">
        <v>0.1013099609486512</v>
      </c>
    </row>
    <row r="39" spans="1:3">
      <c r="A39" s="414" t="s">
        <v>478</v>
      </c>
      <c r="B39" s="415"/>
      <c r="C39" s="422"/>
    </row>
    <row r="40" spans="1:3">
      <c r="A40" s="443" t="s">
        <v>479</v>
      </c>
      <c r="B40" s="424" t="s">
        <v>480</v>
      </c>
      <c r="C40" s="440"/>
    </row>
    <row r="41" spans="1:3" ht="22.8">
      <c r="A41" s="444" t="s">
        <v>481</v>
      </c>
      <c r="B41" s="418" t="s">
        <v>482</v>
      </c>
      <c r="C41" s="440"/>
    </row>
    <row r="43" spans="1:3">
      <c r="B43" s="413" t="s">
        <v>493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12" activePane="bottomRight" state="frozen"/>
      <selection activeCell="B9" sqref="B9"/>
      <selection pane="topRight" activeCell="B9" sqref="B9"/>
      <selection pane="bottomLeft" activeCell="B9" sqref="B9"/>
      <selection pane="bottomRight" activeCell="A30" sqref="A30:XFD30"/>
    </sheetView>
  </sheetViews>
  <sheetFormatPr defaultColWidth="9.109375" defaultRowHeight="13.8"/>
  <cols>
    <col min="1" max="1" width="9.5546875" style="3" bestFit="1" customWidth="1"/>
    <col min="2" max="2" width="86" style="3" customWidth="1"/>
    <col min="3" max="3" width="15" style="3" bestFit="1" customWidth="1"/>
    <col min="4" max="7" width="15" style="4" bestFit="1" customWidth="1"/>
    <col min="8" max="13" width="6.6640625" style="5" customWidth="1"/>
    <col min="14" max="16384" width="9.109375" style="5"/>
  </cols>
  <sheetData>
    <row r="1" spans="1:8">
      <c r="A1" s="2" t="s">
        <v>35</v>
      </c>
      <c r="B1" s="3" t="str">
        <f>'Info '!C2</f>
        <v>JSC TBC Bank</v>
      </c>
    </row>
    <row r="2" spans="1:8">
      <c r="A2" s="2" t="s">
        <v>36</v>
      </c>
      <c r="B2" s="465">
        <v>44196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4.4" thickBot="1">
      <c r="A4" s="9" t="s">
        <v>148</v>
      </c>
      <c r="B4" s="10" t="s">
        <v>147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107" t="s">
        <v>6</v>
      </c>
      <c r="E5" s="107" t="s">
        <v>7</v>
      </c>
      <c r="F5" s="107" t="s">
        <v>8</v>
      </c>
      <c r="G5" s="14" t="s">
        <v>9</v>
      </c>
    </row>
    <row r="6" spans="1:8">
      <c r="B6" s="250" t="s">
        <v>146</v>
      </c>
      <c r="C6" s="345"/>
      <c r="D6" s="345"/>
      <c r="E6" s="345"/>
      <c r="F6" s="345"/>
      <c r="G6" s="374"/>
    </row>
    <row r="7" spans="1:8">
      <c r="A7" s="15"/>
      <c r="B7" s="251" t="s">
        <v>140</v>
      </c>
      <c r="C7" s="345"/>
      <c r="D7" s="345"/>
      <c r="E7" s="345"/>
      <c r="F7" s="345"/>
      <c r="G7" s="374"/>
    </row>
    <row r="8" spans="1:8">
      <c r="A8" s="407">
        <v>1</v>
      </c>
      <c r="B8" s="16" t="s">
        <v>145</v>
      </c>
      <c r="C8" s="489">
        <v>1911233102.7799997</v>
      </c>
      <c r="D8" s="490">
        <v>1738738726.4795799</v>
      </c>
      <c r="E8" s="490">
        <v>1631006083.15712</v>
      </c>
      <c r="F8" s="490">
        <v>1518949876.0482998</v>
      </c>
      <c r="G8" s="491">
        <v>1871891895.8862803</v>
      </c>
    </row>
    <row r="9" spans="1:8">
      <c r="A9" s="407">
        <v>2</v>
      </c>
      <c r="B9" s="16" t="s">
        <v>144</v>
      </c>
      <c r="C9" s="489">
        <v>2385180902.7799997</v>
      </c>
      <c r="D9" s="490">
        <v>2211177726.4795799</v>
      </c>
      <c r="E9" s="490">
        <v>2068051683.15712</v>
      </c>
      <c r="F9" s="490">
        <v>1987693176.0482998</v>
      </c>
      <c r="G9" s="491">
        <v>2281706395.8862801</v>
      </c>
    </row>
    <row r="10" spans="1:8">
      <c r="A10" s="407">
        <v>3</v>
      </c>
      <c r="B10" s="16" t="s">
        <v>143</v>
      </c>
      <c r="C10" s="489">
        <v>3137911884.9541736</v>
      </c>
      <c r="D10" s="490">
        <v>2984108614.9029002</v>
      </c>
      <c r="E10" s="490">
        <v>2787136168.386055</v>
      </c>
      <c r="F10" s="490">
        <v>2767850461.5578699</v>
      </c>
      <c r="G10" s="491">
        <v>2974028760.1640739</v>
      </c>
    </row>
    <row r="11" spans="1:8">
      <c r="A11" s="408"/>
      <c r="B11" s="250" t="s">
        <v>142</v>
      </c>
      <c r="C11" s="492"/>
      <c r="D11" s="492"/>
      <c r="E11" s="492"/>
      <c r="F11" s="492"/>
      <c r="G11" s="493"/>
    </row>
    <row r="12" spans="1:8" ht="15" customHeight="1">
      <c r="A12" s="407">
        <v>4</v>
      </c>
      <c r="B12" s="16" t="s">
        <v>274</v>
      </c>
      <c r="C12" s="494">
        <v>18301476970.635738</v>
      </c>
      <c r="D12" s="490">
        <v>17478610378.059635</v>
      </c>
      <c r="E12" s="490">
        <v>16249474615.578043</v>
      </c>
      <c r="F12" s="490">
        <v>16604959666.606977</v>
      </c>
      <c r="G12" s="491">
        <v>15590927372.722055</v>
      </c>
    </row>
    <row r="13" spans="1:8">
      <c r="A13" s="408"/>
      <c r="B13" s="250" t="s">
        <v>141</v>
      </c>
      <c r="C13" s="345"/>
      <c r="D13" s="345"/>
      <c r="E13" s="345"/>
      <c r="F13" s="345"/>
      <c r="G13" s="374"/>
    </row>
    <row r="14" spans="1:8" s="19" customFormat="1">
      <c r="A14" s="407"/>
      <c r="B14" s="251" t="s">
        <v>485</v>
      </c>
      <c r="C14" s="334"/>
      <c r="D14" s="17"/>
      <c r="E14" s="17"/>
      <c r="F14" s="17"/>
      <c r="G14" s="18"/>
    </row>
    <row r="15" spans="1:8">
      <c r="A15" s="409">
        <v>5</v>
      </c>
      <c r="B15" s="16" t="str">
        <f>"Common equity Tier 1 ratio &gt;="&amp;ROUND('9.1. Capital Requirements'!C19*100, 2)&amp;"%"</f>
        <v>Common equity Tier 1 ratio &gt;=7.4%</v>
      </c>
      <c r="C15" s="517">
        <v>0.10443053890385598</v>
      </c>
      <c r="D15" s="518">
        <v>9.9478087151720337E-2</v>
      </c>
      <c r="E15" s="518">
        <v>0.10037285030701899</v>
      </c>
      <c r="F15" s="518">
        <v>9.1475673927889689E-2</v>
      </c>
      <c r="G15" s="519">
        <v>0.1200628962688486</v>
      </c>
    </row>
    <row r="16" spans="1:8" ht="15" customHeight="1">
      <c r="A16" s="409">
        <v>6</v>
      </c>
      <c r="B16" s="16" t="str">
        <f>"Tier 1 ratio &gt;="&amp;ROUND('9.1. Capital Requirements'!C20*100, 2)&amp;"%"</f>
        <v>Tier 1 ratio &gt;=9.2%</v>
      </c>
      <c r="C16" s="517">
        <v>0.13032723569835172</v>
      </c>
      <c r="D16" s="518">
        <v>0.1265076386882108</v>
      </c>
      <c r="E16" s="518">
        <v>0.12726883373660097</v>
      </c>
      <c r="F16" s="518">
        <v>0.11970478796438178</v>
      </c>
      <c r="G16" s="519">
        <v>0.14634834358079057</v>
      </c>
    </row>
    <row r="17" spans="1:7">
      <c r="A17" s="409">
        <v>7</v>
      </c>
      <c r="B17" s="16" t="str">
        <f>"Total Regulatory Capital ratio &gt;="&amp;ROUND('9.1. Capital Requirements'!C21*100,2)&amp;"%"</f>
        <v>Total Regulatory Capital ratio &gt;=13.7%</v>
      </c>
      <c r="C17" s="517">
        <v>0.17145675674093816</v>
      </c>
      <c r="D17" s="518">
        <v>0.17072916841539992</v>
      </c>
      <c r="E17" s="518">
        <v>0.17152161742596181</v>
      </c>
      <c r="F17" s="518">
        <v>0.16668817733560004</v>
      </c>
      <c r="G17" s="519">
        <v>0.19075380758731811</v>
      </c>
    </row>
    <row r="18" spans="1:7">
      <c r="A18" s="408"/>
      <c r="B18" s="252" t="s">
        <v>139</v>
      </c>
      <c r="C18" s="520"/>
      <c r="D18" s="520"/>
      <c r="E18" s="520"/>
      <c r="F18" s="520"/>
      <c r="G18" s="521"/>
    </row>
    <row r="19" spans="1:7" ht="15" customHeight="1">
      <c r="A19" s="410">
        <v>8</v>
      </c>
      <c r="B19" s="16" t="s">
        <v>138</v>
      </c>
      <c r="C19" s="522">
        <v>7.5107042017526701E-2</v>
      </c>
      <c r="D19" s="523">
        <v>7.524647273826561E-2</v>
      </c>
      <c r="E19" s="523">
        <v>7.6238358708738893E-2</v>
      </c>
      <c r="F19" s="523">
        <v>8.5768441938616879E-2</v>
      </c>
      <c r="G19" s="524">
        <v>7.92992203752204E-2</v>
      </c>
    </row>
    <row r="20" spans="1:7">
      <c r="A20" s="410">
        <v>9</v>
      </c>
      <c r="B20" s="16" t="s">
        <v>137</v>
      </c>
      <c r="C20" s="522">
        <v>4.2587171709542126E-2</v>
      </c>
      <c r="D20" s="523">
        <v>4.3086198731950166E-2</v>
      </c>
      <c r="E20" s="523">
        <v>4.3719137980739745E-2</v>
      </c>
      <c r="F20" s="523">
        <v>4.7073488405024164E-2</v>
      </c>
      <c r="G20" s="524">
        <v>3.991374905638987E-2</v>
      </c>
    </row>
    <row r="21" spans="1:7">
      <c r="A21" s="410">
        <v>10</v>
      </c>
      <c r="B21" s="16" t="s">
        <v>136</v>
      </c>
      <c r="C21" s="522">
        <v>1.5874579092175468E-2</v>
      </c>
      <c r="D21" s="523">
        <v>1.5479543968421976E-2</v>
      </c>
      <c r="E21" s="523">
        <v>1.8527693546675883E-2</v>
      </c>
      <c r="F21" s="523">
        <v>2.3552166822486981E-2</v>
      </c>
      <c r="G21" s="524">
        <v>3.6331868474591654E-2</v>
      </c>
    </row>
    <row r="22" spans="1:7">
      <c r="A22" s="410">
        <v>11</v>
      </c>
      <c r="B22" s="16" t="s">
        <v>135</v>
      </c>
      <c r="C22" s="522">
        <v>3.2519870307984582E-2</v>
      </c>
      <c r="D22" s="523">
        <v>3.2160274006315444E-2</v>
      </c>
      <c r="E22" s="523">
        <v>3.2519220727999149E-2</v>
      </c>
      <c r="F22" s="523">
        <v>3.8694953533592716E-2</v>
      </c>
      <c r="G22" s="524">
        <v>3.9385471318830537E-2</v>
      </c>
    </row>
    <row r="23" spans="1:7">
      <c r="A23" s="410">
        <v>12</v>
      </c>
      <c r="B23" s="16" t="s">
        <v>280</v>
      </c>
      <c r="C23" s="522">
        <v>6.3033425248853444E-3</v>
      </c>
      <c r="D23" s="523">
        <v>-3.5036392086385689E-3</v>
      </c>
      <c r="E23" s="523">
        <v>-1.6852285993603562E-2</v>
      </c>
      <c r="F23" s="523">
        <v>-6.6565088883720827E-2</v>
      </c>
      <c r="G23" s="524">
        <v>2.3977327680912434E-2</v>
      </c>
    </row>
    <row r="24" spans="1:7">
      <c r="A24" s="410">
        <v>13</v>
      </c>
      <c r="B24" s="16" t="s">
        <v>281</v>
      </c>
      <c r="C24" s="522">
        <v>6.0807948669729828E-2</v>
      </c>
      <c r="D24" s="523">
        <v>-3.3420326248825447E-2</v>
      </c>
      <c r="E24" s="523">
        <v>-0.15522451063751788</v>
      </c>
      <c r="F24" s="523">
        <v>-0.56434987527495073</v>
      </c>
      <c r="G24" s="524">
        <v>0.19927212216237863</v>
      </c>
    </row>
    <row r="25" spans="1:7">
      <c r="A25" s="408"/>
      <c r="B25" s="252" t="s">
        <v>360</v>
      </c>
      <c r="C25" s="520"/>
      <c r="D25" s="520"/>
      <c r="E25" s="520"/>
      <c r="F25" s="520"/>
      <c r="G25" s="521"/>
    </row>
    <row r="26" spans="1:7">
      <c r="A26" s="410">
        <v>14</v>
      </c>
      <c r="B26" s="16" t="s">
        <v>134</v>
      </c>
      <c r="C26" s="522">
        <v>7.6600566938825526E-2</v>
      </c>
      <c r="D26" s="523">
        <v>5.2711726956796844E-2</v>
      </c>
      <c r="E26" s="523">
        <v>4.8664594930663427E-2</v>
      </c>
      <c r="F26" s="523">
        <v>3.1387414452047506E-2</v>
      </c>
      <c r="G26" s="524">
        <v>3.0898507731881027E-2</v>
      </c>
    </row>
    <row r="27" spans="1:7" ht="15" customHeight="1">
      <c r="A27" s="410">
        <v>15</v>
      </c>
      <c r="B27" s="16" t="s">
        <v>133</v>
      </c>
      <c r="C27" s="522">
        <v>6.2028557513449177E-2</v>
      </c>
      <c r="D27" s="523">
        <v>6.7095427647909503E-2</v>
      </c>
      <c r="E27" s="523">
        <v>7.0116600722474526E-2</v>
      </c>
      <c r="F27" s="523">
        <v>6.9310364365241739E-2</v>
      </c>
      <c r="G27" s="524">
        <v>3.9045186737354742E-2</v>
      </c>
    </row>
    <row r="28" spans="1:7">
      <c r="A28" s="410">
        <v>16</v>
      </c>
      <c r="B28" s="16" t="s">
        <v>132</v>
      </c>
      <c r="C28" s="522">
        <v>0.59411780641931344</v>
      </c>
      <c r="D28" s="523">
        <v>0.61422789539589906</v>
      </c>
      <c r="E28" s="523">
        <v>0.60872223753519528</v>
      </c>
      <c r="F28" s="523">
        <v>0.622771767849434</v>
      </c>
      <c r="G28" s="524">
        <v>0.58762789305704533</v>
      </c>
    </row>
    <row r="29" spans="1:7" ht="15" customHeight="1">
      <c r="A29" s="410">
        <v>17</v>
      </c>
      <c r="B29" s="16" t="s">
        <v>131</v>
      </c>
      <c r="C29" s="522">
        <v>0.55055475428764489</v>
      </c>
      <c r="D29" s="523">
        <v>0.55870306761100297</v>
      </c>
      <c r="E29" s="523">
        <v>0.53759337777053628</v>
      </c>
      <c r="F29" s="523">
        <v>0.55678904845144317</v>
      </c>
      <c r="G29" s="524">
        <v>0.53229936992534133</v>
      </c>
    </row>
    <row r="30" spans="1:7">
      <c r="A30" s="410">
        <v>18</v>
      </c>
      <c r="B30" s="16" t="s">
        <v>130</v>
      </c>
      <c r="C30" s="522">
        <v>0.18197833824083853</v>
      </c>
      <c r="D30" s="523">
        <v>0.13307571953712374</v>
      </c>
      <c r="E30" s="523">
        <v>5.9537894944865492E-2</v>
      </c>
      <c r="F30" s="523">
        <v>9.4733127818469459E-2</v>
      </c>
      <c r="G30" s="524">
        <v>0.22281223794416166</v>
      </c>
    </row>
    <row r="31" spans="1:7" ht="15" customHeight="1">
      <c r="A31" s="408"/>
      <c r="B31" s="252" t="s">
        <v>361</v>
      </c>
      <c r="C31" s="520"/>
      <c r="D31" s="520"/>
      <c r="E31" s="520"/>
      <c r="F31" s="520"/>
      <c r="G31" s="521"/>
    </row>
    <row r="32" spans="1:7" ht="15" customHeight="1">
      <c r="A32" s="410">
        <v>19</v>
      </c>
      <c r="B32" s="16" t="s">
        <v>129</v>
      </c>
      <c r="C32" s="525">
        <v>0.19909445105195905</v>
      </c>
      <c r="D32" s="526">
        <v>0.19845293123096946</v>
      </c>
      <c r="E32" s="526">
        <v>0.1937872272062143</v>
      </c>
      <c r="F32" s="526">
        <v>0.17569186080552374</v>
      </c>
      <c r="G32" s="527">
        <v>0.17184674965598676</v>
      </c>
    </row>
    <row r="33" spans="1:7" ht="15" customHeight="1">
      <c r="A33" s="410">
        <v>20</v>
      </c>
      <c r="B33" s="16" t="s">
        <v>128</v>
      </c>
      <c r="C33" s="525">
        <v>0.63112168282069203</v>
      </c>
      <c r="D33" s="526">
        <v>0.64342915029462033</v>
      </c>
      <c r="E33" s="526">
        <v>0.63978771860315675</v>
      </c>
      <c r="F33" s="526">
        <v>0.6551477238286878</v>
      </c>
      <c r="G33" s="527">
        <v>0.63404513965152642</v>
      </c>
    </row>
    <row r="34" spans="1:7" ht="15" customHeight="1">
      <c r="A34" s="410">
        <v>21</v>
      </c>
      <c r="B34" s="16" t="s">
        <v>127</v>
      </c>
      <c r="C34" s="525">
        <v>0.3564439442291964</v>
      </c>
      <c r="D34" s="526">
        <v>0.35179010657027132</v>
      </c>
      <c r="E34" s="526">
        <v>0.34723888945071008</v>
      </c>
      <c r="F34" s="526">
        <v>0.35217091434728914</v>
      </c>
      <c r="G34" s="527">
        <v>0.36789247188462687</v>
      </c>
    </row>
    <row r="35" spans="1:7" ht="15" customHeight="1">
      <c r="A35" s="411"/>
      <c r="B35" s="252" t="s">
        <v>516</v>
      </c>
      <c r="C35" s="345"/>
      <c r="D35" s="345"/>
      <c r="E35" s="345"/>
      <c r="F35" s="345"/>
      <c r="G35" s="374"/>
    </row>
    <row r="36" spans="1:7">
      <c r="A36" s="410">
        <v>22</v>
      </c>
      <c r="B36" s="16" t="s">
        <v>387</v>
      </c>
      <c r="C36" s="495">
        <v>4101094758.2726893</v>
      </c>
      <c r="D36" s="496">
        <v>4006001770.2432213</v>
      </c>
      <c r="E36" s="496">
        <v>3623454788.6412044</v>
      </c>
      <c r="F36" s="496">
        <v>3375895630.1592102</v>
      </c>
      <c r="G36" s="497">
        <v>3845188448.2466154</v>
      </c>
    </row>
    <row r="37" spans="1:7" ht="15" customHeight="1">
      <c r="A37" s="410">
        <v>23</v>
      </c>
      <c r="B37" s="16" t="s">
        <v>399</v>
      </c>
      <c r="C37" s="495">
        <v>3218154429.2803812</v>
      </c>
      <c r="D37" s="496">
        <v>3249479795.5482731</v>
      </c>
      <c r="E37" s="496">
        <v>3087741713.9178519</v>
      </c>
      <c r="F37" s="496">
        <v>2986413869.8763885</v>
      </c>
      <c r="G37" s="497">
        <v>2864558717.2262158</v>
      </c>
    </row>
    <row r="38" spans="1:7" ht="14.4" thickBot="1">
      <c r="A38" s="412">
        <v>24</v>
      </c>
      <c r="B38" s="253" t="s">
        <v>388</v>
      </c>
      <c r="C38" s="528">
        <v>1.274362324243633</v>
      </c>
      <c r="D38" s="529">
        <v>1.2328132569808157</v>
      </c>
      <c r="E38" s="529">
        <v>1.1734967249069606</v>
      </c>
      <c r="F38" s="529">
        <v>1.1304178781820828</v>
      </c>
      <c r="G38" s="530">
        <v>1.3423318660299461</v>
      </c>
    </row>
    <row r="39" spans="1:7">
      <c r="A39" s="20"/>
    </row>
    <row r="40" spans="1:7" ht="39.6">
      <c r="B40" s="336" t="s">
        <v>486</v>
      </c>
    </row>
    <row r="41" spans="1:7" ht="52.8">
      <c r="B41" s="336" t="s">
        <v>517</v>
      </c>
    </row>
    <row r="43" spans="1:7" ht="14.4">
      <c r="B43" s="33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7" sqref="C7:H41"/>
    </sheetView>
  </sheetViews>
  <sheetFormatPr defaultColWidth="9.109375" defaultRowHeight="13.8"/>
  <cols>
    <col min="1" max="1" width="9.5546875" style="4" bestFit="1" customWidth="1"/>
    <col min="2" max="2" width="55.109375" style="4" bestFit="1" customWidth="1"/>
    <col min="3" max="3" width="13.44140625" style="4" bestFit="1" customWidth="1"/>
    <col min="4" max="4" width="14.44140625" style="4" bestFit="1" customWidth="1"/>
    <col min="5" max="5" width="14.5546875" style="4" customWidth="1"/>
    <col min="6" max="6" width="13.44140625" style="4" bestFit="1" customWidth="1"/>
    <col min="7" max="7" width="13.6640625" style="4" customWidth="1"/>
    <col min="8" max="8" width="14.5546875" style="4" customWidth="1"/>
    <col min="9" max="16384" width="9.109375" style="5"/>
  </cols>
  <sheetData>
    <row r="1" spans="1:8">
      <c r="A1" s="2" t="s">
        <v>35</v>
      </c>
      <c r="B1" s="4" t="str">
        <f>'Info '!C2</f>
        <v>JSC TBC Bank</v>
      </c>
    </row>
    <row r="2" spans="1:8">
      <c r="A2" s="2" t="s">
        <v>36</v>
      </c>
      <c r="B2" s="466">
        <f>'1. key ratios '!B2</f>
        <v>44196</v>
      </c>
    </row>
    <row r="3" spans="1:8">
      <c r="A3" s="2"/>
    </row>
    <row r="4" spans="1:8" ht="14.4" thickBot="1">
      <c r="A4" s="21" t="s">
        <v>37</v>
      </c>
      <c r="B4" s="22" t="s">
        <v>38</v>
      </c>
      <c r="C4" s="21"/>
      <c r="D4" s="23"/>
      <c r="E4" s="23"/>
      <c r="F4" s="24"/>
      <c r="G4" s="24"/>
      <c r="H4" s="25" t="s">
        <v>78</v>
      </c>
    </row>
    <row r="5" spans="1:8">
      <c r="A5" s="26"/>
      <c r="B5" s="27"/>
      <c r="C5" s="533" t="s">
        <v>73</v>
      </c>
      <c r="D5" s="534"/>
      <c r="E5" s="535"/>
      <c r="F5" s="533" t="s">
        <v>77</v>
      </c>
      <c r="G5" s="534"/>
      <c r="H5" s="536"/>
    </row>
    <row r="6" spans="1:8">
      <c r="A6" s="28" t="s">
        <v>11</v>
      </c>
      <c r="B6" s="29" t="s">
        <v>39</v>
      </c>
      <c r="C6" s="30" t="s">
        <v>74</v>
      </c>
      <c r="D6" s="30" t="s">
        <v>75</v>
      </c>
      <c r="E6" s="30" t="s">
        <v>76</v>
      </c>
      <c r="F6" s="30" t="s">
        <v>74</v>
      </c>
      <c r="G6" s="30" t="s">
        <v>75</v>
      </c>
      <c r="H6" s="31" t="s">
        <v>76</v>
      </c>
    </row>
    <row r="7" spans="1:8">
      <c r="A7" s="28">
        <v>1</v>
      </c>
      <c r="B7" s="32" t="s">
        <v>40</v>
      </c>
      <c r="C7" s="33">
        <v>247286668.75999999</v>
      </c>
      <c r="D7" s="33">
        <v>465796899.31999999</v>
      </c>
      <c r="E7" s="34">
        <v>713083568.07999992</v>
      </c>
      <c r="F7" s="35">
        <v>304486821.23000002</v>
      </c>
      <c r="G7" s="36">
        <v>305170893.81999999</v>
      </c>
      <c r="H7" s="37">
        <v>609657715.04999995</v>
      </c>
    </row>
    <row r="8" spans="1:8">
      <c r="A8" s="28">
        <v>2</v>
      </c>
      <c r="B8" s="32" t="s">
        <v>41</v>
      </c>
      <c r="C8" s="33">
        <v>100423429.98</v>
      </c>
      <c r="D8" s="33">
        <v>2100017173.9300001</v>
      </c>
      <c r="E8" s="34">
        <v>2200440603.9099998</v>
      </c>
      <c r="F8" s="35">
        <v>29192239.030000001</v>
      </c>
      <c r="G8" s="36">
        <v>1597482420.6899998</v>
      </c>
      <c r="H8" s="37">
        <v>1626674659.7199998</v>
      </c>
    </row>
    <row r="9" spans="1:8">
      <c r="A9" s="28">
        <v>3</v>
      </c>
      <c r="B9" s="32" t="s">
        <v>42</v>
      </c>
      <c r="C9" s="33">
        <v>2679823.98</v>
      </c>
      <c r="D9" s="33">
        <v>713885706.80999994</v>
      </c>
      <c r="E9" s="34">
        <v>716565530.78999996</v>
      </c>
      <c r="F9" s="35">
        <v>1447648.56</v>
      </c>
      <c r="G9" s="36">
        <v>318220626.27999997</v>
      </c>
      <c r="H9" s="37">
        <v>319668274.83999997</v>
      </c>
    </row>
    <row r="10" spans="1:8">
      <c r="A10" s="28">
        <v>4</v>
      </c>
      <c r="B10" s="32" t="s">
        <v>43</v>
      </c>
      <c r="C10" s="33">
        <v>0</v>
      </c>
      <c r="D10" s="33">
        <v>0</v>
      </c>
      <c r="E10" s="34">
        <v>0</v>
      </c>
      <c r="F10" s="35">
        <v>0</v>
      </c>
      <c r="G10" s="36">
        <v>0</v>
      </c>
      <c r="H10" s="37">
        <v>0</v>
      </c>
    </row>
    <row r="11" spans="1:8">
      <c r="A11" s="28">
        <v>5</v>
      </c>
      <c r="B11" s="32" t="s">
        <v>44</v>
      </c>
      <c r="C11" s="33">
        <v>2422378777.27</v>
      </c>
      <c r="D11" s="33">
        <v>127573797.36</v>
      </c>
      <c r="E11" s="34">
        <v>2549952574.6300001</v>
      </c>
      <c r="F11" s="35">
        <v>1924530869.8399999</v>
      </c>
      <c r="G11" s="36">
        <v>46027477.537239999</v>
      </c>
      <c r="H11" s="37">
        <v>1970558347.3772399</v>
      </c>
    </row>
    <row r="12" spans="1:8">
      <c r="A12" s="28">
        <v>6.1</v>
      </c>
      <c r="B12" s="38" t="s">
        <v>45</v>
      </c>
      <c r="C12" s="33">
        <v>6052501991.7400007</v>
      </c>
      <c r="D12" s="33">
        <v>8859465292.0300007</v>
      </c>
      <c r="E12" s="34">
        <v>14911967283.77</v>
      </c>
      <c r="F12" s="35">
        <v>5202531356.5599995</v>
      </c>
      <c r="G12" s="36">
        <v>7413577417.4499989</v>
      </c>
      <c r="H12" s="37">
        <v>12616108774.009998</v>
      </c>
    </row>
    <row r="13" spans="1:8">
      <c r="A13" s="28">
        <v>6.2</v>
      </c>
      <c r="B13" s="38" t="s">
        <v>46</v>
      </c>
      <c r="C13" s="33">
        <v>-398426698.95999998</v>
      </c>
      <c r="D13" s="33">
        <v>-526541121.33999997</v>
      </c>
      <c r="E13" s="34">
        <v>-924967820.29999995</v>
      </c>
      <c r="F13" s="35">
        <v>-205825991.28279999</v>
      </c>
      <c r="G13" s="36">
        <v>-286772331.6972</v>
      </c>
      <c r="H13" s="37">
        <v>-492598322.98000002</v>
      </c>
    </row>
    <row r="14" spans="1:8">
      <c r="A14" s="28">
        <v>6</v>
      </c>
      <c r="B14" s="32" t="s">
        <v>47</v>
      </c>
      <c r="C14" s="34">
        <v>5654075292.7800007</v>
      </c>
      <c r="D14" s="34">
        <v>8332924170.6900005</v>
      </c>
      <c r="E14" s="34">
        <v>13986999463.470001</v>
      </c>
      <c r="F14" s="34">
        <v>4996705365.2771997</v>
      </c>
      <c r="G14" s="34">
        <v>7126805085.752799</v>
      </c>
      <c r="H14" s="37">
        <v>12123510451.029999</v>
      </c>
    </row>
    <row r="15" spans="1:8">
      <c r="A15" s="28">
        <v>7</v>
      </c>
      <c r="B15" s="32" t="s">
        <v>48</v>
      </c>
      <c r="C15" s="33">
        <v>178698103.39000002</v>
      </c>
      <c r="D15" s="33">
        <v>133412578.21000001</v>
      </c>
      <c r="E15" s="34">
        <v>312110681.60000002</v>
      </c>
      <c r="F15" s="35">
        <v>101070413.87</v>
      </c>
      <c r="G15" s="36">
        <v>72724453.340000004</v>
      </c>
      <c r="H15" s="37">
        <v>173794867.21000001</v>
      </c>
    </row>
    <row r="16" spans="1:8">
      <c r="A16" s="28">
        <v>8</v>
      </c>
      <c r="B16" s="32" t="s">
        <v>207</v>
      </c>
      <c r="C16" s="33">
        <v>77134961.019999996</v>
      </c>
      <c r="D16" s="33">
        <v>0</v>
      </c>
      <c r="E16" s="34">
        <v>77134961.019999996</v>
      </c>
      <c r="F16" s="35">
        <v>78384424.870000005</v>
      </c>
      <c r="G16" s="36">
        <v>0</v>
      </c>
      <c r="H16" s="37">
        <v>78384424.870000005</v>
      </c>
    </row>
    <row r="17" spans="1:8">
      <c r="A17" s="28">
        <v>9</v>
      </c>
      <c r="B17" s="32" t="s">
        <v>49</v>
      </c>
      <c r="C17" s="33">
        <v>26922915.689999998</v>
      </c>
      <c r="D17" s="33">
        <v>15515421.110000001</v>
      </c>
      <c r="E17" s="34">
        <v>42438336.799999997</v>
      </c>
      <c r="F17" s="35">
        <v>26228492.060000002</v>
      </c>
      <c r="G17" s="36">
        <v>0</v>
      </c>
      <c r="H17" s="37">
        <v>26228492.060000002</v>
      </c>
    </row>
    <row r="18" spans="1:8">
      <c r="A18" s="28">
        <v>10</v>
      </c>
      <c r="B18" s="32" t="s">
        <v>50</v>
      </c>
      <c r="C18" s="33">
        <v>641038062.05999994</v>
      </c>
      <c r="D18" s="33">
        <v>0</v>
      </c>
      <c r="E18" s="34">
        <v>641038062.05999994</v>
      </c>
      <c r="F18" s="35">
        <v>652354426.60000002</v>
      </c>
      <c r="G18" s="36">
        <v>0</v>
      </c>
      <c r="H18" s="37">
        <v>652354426.60000002</v>
      </c>
    </row>
    <row r="19" spans="1:8">
      <c r="A19" s="28">
        <v>11</v>
      </c>
      <c r="B19" s="32" t="s">
        <v>51</v>
      </c>
      <c r="C19" s="33">
        <v>414696495.25000006</v>
      </c>
      <c r="D19" s="33">
        <v>73068544.510000005</v>
      </c>
      <c r="E19" s="34">
        <v>487765039.76000005</v>
      </c>
      <c r="F19" s="35">
        <v>319230059.17999995</v>
      </c>
      <c r="G19" s="36">
        <v>132051600.3</v>
      </c>
      <c r="H19" s="37">
        <v>451281659.47999996</v>
      </c>
    </row>
    <row r="20" spans="1:8">
      <c r="A20" s="28">
        <v>12</v>
      </c>
      <c r="B20" s="40" t="s">
        <v>52</v>
      </c>
      <c r="C20" s="34">
        <v>9765334530.1800003</v>
      </c>
      <c r="D20" s="34">
        <v>11962194291.940001</v>
      </c>
      <c r="E20" s="34">
        <v>21727528822.120003</v>
      </c>
      <c r="F20" s="34">
        <v>8433630760.5172005</v>
      </c>
      <c r="G20" s="34">
        <v>9598482557.7200394</v>
      </c>
      <c r="H20" s="37">
        <v>18032113318.23724</v>
      </c>
    </row>
    <row r="21" spans="1:8">
      <c r="A21" s="28"/>
      <c r="B21" s="29" t="s">
        <v>53</v>
      </c>
      <c r="C21" s="41"/>
      <c r="D21" s="41"/>
      <c r="E21" s="41"/>
      <c r="F21" s="42"/>
      <c r="G21" s="43"/>
      <c r="H21" s="44"/>
    </row>
    <row r="22" spans="1:8">
      <c r="A22" s="28">
        <v>13</v>
      </c>
      <c r="B22" s="32" t="s">
        <v>54</v>
      </c>
      <c r="C22" s="33">
        <v>56303670.289999999</v>
      </c>
      <c r="D22" s="33">
        <v>83223171.170000002</v>
      </c>
      <c r="E22" s="34">
        <v>139526841.46000001</v>
      </c>
      <c r="F22" s="35">
        <v>49840556.990000002</v>
      </c>
      <c r="G22" s="36">
        <v>115810691.95000002</v>
      </c>
      <c r="H22" s="37">
        <v>165651248.94000003</v>
      </c>
    </row>
    <row r="23" spans="1:8">
      <c r="A23" s="28">
        <v>14</v>
      </c>
      <c r="B23" s="32" t="s">
        <v>55</v>
      </c>
      <c r="C23" s="33">
        <v>1534392195.1199999</v>
      </c>
      <c r="D23" s="33">
        <v>2315021807.7799997</v>
      </c>
      <c r="E23" s="34">
        <v>3849414002.8999996</v>
      </c>
      <c r="F23" s="35">
        <v>1538115346.0800002</v>
      </c>
      <c r="G23" s="36">
        <v>1865219341.29</v>
      </c>
      <c r="H23" s="37">
        <v>3403334687.3699999</v>
      </c>
    </row>
    <row r="24" spans="1:8">
      <c r="A24" s="28">
        <v>15</v>
      </c>
      <c r="B24" s="32" t="s">
        <v>56</v>
      </c>
      <c r="C24" s="33">
        <v>1188676719.1100001</v>
      </c>
      <c r="D24" s="33">
        <v>2706555349.7000003</v>
      </c>
      <c r="E24" s="34">
        <v>3895232068.8100004</v>
      </c>
      <c r="F24" s="35">
        <v>1109024369.1700001</v>
      </c>
      <c r="G24" s="36">
        <v>2121519685.4100001</v>
      </c>
      <c r="H24" s="37">
        <v>3230544054.5799999</v>
      </c>
    </row>
    <row r="25" spans="1:8">
      <c r="A25" s="28">
        <v>16</v>
      </c>
      <c r="B25" s="32" t="s">
        <v>57</v>
      </c>
      <c r="C25" s="33">
        <v>1659971688.02</v>
      </c>
      <c r="D25" s="33">
        <v>3438189843.52</v>
      </c>
      <c r="E25" s="34">
        <v>5098161531.54</v>
      </c>
      <c r="F25" s="35">
        <v>916313627.44000006</v>
      </c>
      <c r="G25" s="36">
        <v>2684878364.6299996</v>
      </c>
      <c r="H25" s="37">
        <v>3601191992.0699997</v>
      </c>
    </row>
    <row r="26" spans="1:8">
      <c r="A26" s="28">
        <v>17</v>
      </c>
      <c r="B26" s="32" t="s">
        <v>58</v>
      </c>
      <c r="C26" s="41">
        <v>0.05</v>
      </c>
      <c r="D26" s="41">
        <v>975718991.95000005</v>
      </c>
      <c r="E26" s="34">
        <v>975718992</v>
      </c>
      <c r="F26" s="42">
        <v>0</v>
      </c>
      <c r="G26" s="43">
        <v>852117929.96000004</v>
      </c>
      <c r="H26" s="37">
        <v>852117929.96000004</v>
      </c>
    </row>
    <row r="27" spans="1:8">
      <c r="A27" s="28">
        <v>18</v>
      </c>
      <c r="B27" s="32" t="s">
        <v>59</v>
      </c>
      <c r="C27" s="33">
        <v>2516342410.4899998</v>
      </c>
      <c r="D27" s="33">
        <v>1498749340.5999999</v>
      </c>
      <c r="E27" s="34">
        <v>4015091751.0899997</v>
      </c>
      <c r="F27" s="35">
        <v>2013818141.01</v>
      </c>
      <c r="G27" s="36">
        <v>1182948195.6099999</v>
      </c>
      <c r="H27" s="37">
        <v>3196766336.6199999</v>
      </c>
    </row>
    <row r="28" spans="1:8">
      <c r="A28" s="28">
        <v>19</v>
      </c>
      <c r="B28" s="32" t="s">
        <v>60</v>
      </c>
      <c r="C28" s="33">
        <v>37458160.810000002</v>
      </c>
      <c r="D28" s="33">
        <v>56406448.109999999</v>
      </c>
      <c r="E28" s="34">
        <v>93864608.920000002</v>
      </c>
      <c r="F28" s="35">
        <v>23485061.390000001</v>
      </c>
      <c r="G28" s="36">
        <v>61941131.63000001</v>
      </c>
      <c r="H28" s="37">
        <v>85426193.020000011</v>
      </c>
    </row>
    <row r="29" spans="1:8">
      <c r="A29" s="28">
        <v>20</v>
      </c>
      <c r="B29" s="32" t="s">
        <v>61</v>
      </c>
      <c r="C29" s="33">
        <v>208818176.09</v>
      </c>
      <c r="D29" s="33">
        <v>172788836.40999997</v>
      </c>
      <c r="E29" s="34">
        <v>381607012.5</v>
      </c>
      <c r="F29" s="35">
        <v>151501542.56999999</v>
      </c>
      <c r="G29" s="36">
        <v>234950749.19</v>
      </c>
      <c r="H29" s="37">
        <v>386452291.75999999</v>
      </c>
    </row>
    <row r="30" spans="1:8">
      <c r="A30" s="28">
        <v>21</v>
      </c>
      <c r="B30" s="32" t="s">
        <v>62</v>
      </c>
      <c r="C30" s="33">
        <v>12562250</v>
      </c>
      <c r="D30" s="33">
        <v>1096829460</v>
      </c>
      <c r="E30" s="34">
        <v>1109391710</v>
      </c>
      <c r="F30" s="35">
        <v>12562250</v>
      </c>
      <c r="G30" s="36">
        <v>954964270</v>
      </c>
      <c r="H30" s="37">
        <v>967526520</v>
      </c>
    </row>
    <row r="31" spans="1:8">
      <c r="A31" s="28">
        <v>22</v>
      </c>
      <c r="B31" s="40" t="s">
        <v>63</v>
      </c>
      <c r="C31" s="34">
        <v>7214525269.9800005</v>
      </c>
      <c r="D31" s="34">
        <v>12343483249.240002</v>
      </c>
      <c r="E31" s="34">
        <v>19558008519.220001</v>
      </c>
      <c r="F31" s="34">
        <v>5814660894.6500006</v>
      </c>
      <c r="G31" s="34">
        <v>10074350359.67</v>
      </c>
      <c r="H31" s="37">
        <v>15889011254.32</v>
      </c>
    </row>
    <row r="32" spans="1:8">
      <c r="A32" s="28"/>
      <c r="B32" s="29" t="s">
        <v>64</v>
      </c>
      <c r="C32" s="41"/>
      <c r="D32" s="41"/>
      <c r="E32" s="33"/>
      <c r="F32" s="42"/>
      <c r="G32" s="43"/>
      <c r="H32" s="44"/>
    </row>
    <row r="33" spans="1:8">
      <c r="A33" s="28">
        <v>23</v>
      </c>
      <c r="B33" s="32" t="s">
        <v>65</v>
      </c>
      <c r="C33" s="33">
        <v>21015907.600000001</v>
      </c>
      <c r="D33" s="41">
        <v>0</v>
      </c>
      <c r="E33" s="34">
        <v>21015907.600000001</v>
      </c>
      <c r="F33" s="35">
        <v>21015907.600000001</v>
      </c>
      <c r="G33" s="43">
        <v>0</v>
      </c>
      <c r="H33" s="37">
        <v>21015907.600000001</v>
      </c>
    </row>
    <row r="34" spans="1:8">
      <c r="A34" s="28">
        <v>24</v>
      </c>
      <c r="B34" s="32" t="s">
        <v>66</v>
      </c>
      <c r="C34" s="33">
        <v>0</v>
      </c>
      <c r="D34" s="41">
        <v>0</v>
      </c>
      <c r="E34" s="34">
        <v>0</v>
      </c>
      <c r="F34" s="35">
        <v>0</v>
      </c>
      <c r="G34" s="43">
        <v>0</v>
      </c>
      <c r="H34" s="37">
        <v>0</v>
      </c>
    </row>
    <row r="35" spans="1:8">
      <c r="A35" s="28">
        <v>25</v>
      </c>
      <c r="B35" s="39" t="s">
        <v>67</v>
      </c>
      <c r="C35" s="33">
        <v>0</v>
      </c>
      <c r="D35" s="41">
        <v>0</v>
      </c>
      <c r="E35" s="34">
        <v>0</v>
      </c>
      <c r="F35" s="35">
        <v>0</v>
      </c>
      <c r="G35" s="43">
        <v>0</v>
      </c>
      <c r="H35" s="37">
        <v>0</v>
      </c>
    </row>
    <row r="36" spans="1:8">
      <c r="A36" s="28">
        <v>26</v>
      </c>
      <c r="B36" s="32" t="s">
        <v>68</v>
      </c>
      <c r="C36" s="33">
        <v>506993949.06</v>
      </c>
      <c r="D36" s="41">
        <v>0</v>
      </c>
      <c r="E36" s="34">
        <v>506993949.06</v>
      </c>
      <c r="F36" s="35">
        <v>524567704.25</v>
      </c>
      <c r="G36" s="43">
        <v>0</v>
      </c>
      <c r="H36" s="37">
        <v>524567704.25</v>
      </c>
    </row>
    <row r="37" spans="1:8">
      <c r="A37" s="28">
        <v>27</v>
      </c>
      <c r="B37" s="32" t="s">
        <v>69</v>
      </c>
      <c r="C37" s="33">
        <v>0</v>
      </c>
      <c r="D37" s="41">
        <v>0</v>
      </c>
      <c r="E37" s="34">
        <v>0</v>
      </c>
      <c r="F37" s="35">
        <v>0</v>
      </c>
      <c r="G37" s="43">
        <v>0</v>
      </c>
      <c r="H37" s="37">
        <v>0</v>
      </c>
    </row>
    <row r="38" spans="1:8">
      <c r="A38" s="28">
        <v>28</v>
      </c>
      <c r="B38" s="32" t="s">
        <v>70</v>
      </c>
      <c r="C38" s="33">
        <v>1641507739.0300002</v>
      </c>
      <c r="D38" s="41">
        <v>0</v>
      </c>
      <c r="E38" s="34">
        <v>1641507739.0300002</v>
      </c>
      <c r="F38" s="35">
        <v>1511172574.26</v>
      </c>
      <c r="G38" s="43">
        <v>0</v>
      </c>
      <c r="H38" s="37">
        <v>1511172574.26</v>
      </c>
    </row>
    <row r="39" spans="1:8">
      <c r="A39" s="28">
        <v>29</v>
      </c>
      <c r="B39" s="32" t="s">
        <v>71</v>
      </c>
      <c r="C39" s="33">
        <v>2707.2300000041723</v>
      </c>
      <c r="D39" s="41">
        <v>0</v>
      </c>
      <c r="E39" s="34">
        <v>2707.2300000041723</v>
      </c>
      <c r="F39" s="35">
        <v>86345877.620000005</v>
      </c>
      <c r="G39" s="43">
        <v>0</v>
      </c>
      <c r="H39" s="37">
        <v>86345877.620000005</v>
      </c>
    </row>
    <row r="40" spans="1:8">
      <c r="A40" s="28">
        <v>30</v>
      </c>
      <c r="B40" s="302" t="s">
        <v>275</v>
      </c>
      <c r="C40" s="33">
        <v>2169520302.9200001</v>
      </c>
      <c r="D40" s="41">
        <v>0</v>
      </c>
      <c r="E40" s="34">
        <v>2169520302.9200001</v>
      </c>
      <c r="F40" s="35">
        <v>2143102063.73</v>
      </c>
      <c r="G40" s="43">
        <v>0</v>
      </c>
      <c r="H40" s="37">
        <v>2143102063.73</v>
      </c>
    </row>
    <row r="41" spans="1:8" ht="14.4" thickBot="1">
      <c r="A41" s="45">
        <v>31</v>
      </c>
      <c r="B41" s="46" t="s">
        <v>72</v>
      </c>
      <c r="C41" s="47">
        <v>9384045572.9000015</v>
      </c>
      <c r="D41" s="47">
        <v>12343483249.240002</v>
      </c>
      <c r="E41" s="47">
        <v>21727528822.140003</v>
      </c>
      <c r="F41" s="47">
        <v>7957762958.3800011</v>
      </c>
      <c r="G41" s="47">
        <v>10074350359.67</v>
      </c>
      <c r="H41" s="48">
        <v>18032113318.050003</v>
      </c>
    </row>
    <row r="43" spans="1:8">
      <c r="B43" s="49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C8" sqref="C8:H67"/>
    </sheetView>
  </sheetViews>
  <sheetFormatPr defaultColWidth="9.109375" defaultRowHeight="13.2"/>
  <cols>
    <col min="1" max="1" width="9.5546875" style="4" bestFit="1" customWidth="1"/>
    <col min="2" max="2" width="89.109375" style="4" customWidth="1"/>
    <col min="3" max="8" width="12.6640625" style="4" customWidth="1"/>
    <col min="9" max="9" width="8.88671875" style="4" customWidth="1"/>
    <col min="10" max="16384" width="9.109375" style="4"/>
  </cols>
  <sheetData>
    <row r="1" spans="1:8">
      <c r="A1" s="2" t="s">
        <v>35</v>
      </c>
      <c r="B1" s="3" t="str">
        <f>'Info '!C2</f>
        <v>JSC TBC Bank</v>
      </c>
      <c r="C1" s="3"/>
    </row>
    <row r="2" spans="1:8">
      <c r="A2" s="2" t="s">
        <v>36</v>
      </c>
      <c r="B2" s="465">
        <f>'1. key ratios '!B2</f>
        <v>44196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8" thickBot="1">
      <c r="A4" s="51" t="s">
        <v>203</v>
      </c>
      <c r="B4" s="254" t="s">
        <v>27</v>
      </c>
      <c r="C4" s="21"/>
      <c r="D4" s="23"/>
      <c r="E4" s="23"/>
      <c r="F4" s="24"/>
      <c r="G4" s="24"/>
      <c r="H4" s="52" t="s">
        <v>78</v>
      </c>
    </row>
    <row r="5" spans="1:8">
      <c r="A5" s="53" t="s">
        <v>11</v>
      </c>
      <c r="B5" s="54"/>
      <c r="C5" s="533" t="s">
        <v>73</v>
      </c>
      <c r="D5" s="534"/>
      <c r="E5" s="535"/>
      <c r="F5" s="533" t="s">
        <v>77</v>
      </c>
      <c r="G5" s="534"/>
      <c r="H5" s="536"/>
    </row>
    <row r="6" spans="1:8">
      <c r="A6" s="55" t="s">
        <v>11</v>
      </c>
      <c r="B6" s="56"/>
      <c r="C6" s="57" t="s">
        <v>74</v>
      </c>
      <c r="D6" s="57" t="s">
        <v>75</v>
      </c>
      <c r="E6" s="57" t="s">
        <v>76</v>
      </c>
      <c r="F6" s="57" t="s">
        <v>74</v>
      </c>
      <c r="G6" s="57" t="s">
        <v>75</v>
      </c>
      <c r="H6" s="58" t="s">
        <v>76</v>
      </c>
    </row>
    <row r="7" spans="1:8">
      <c r="A7" s="59"/>
      <c r="B7" s="254" t="s">
        <v>202</v>
      </c>
      <c r="C7" s="60"/>
      <c r="D7" s="60"/>
      <c r="E7" s="60"/>
      <c r="F7" s="60"/>
      <c r="G7" s="60"/>
      <c r="H7" s="61"/>
    </row>
    <row r="8" spans="1:8">
      <c r="A8" s="59">
        <v>1</v>
      </c>
      <c r="B8" s="62" t="s">
        <v>201</v>
      </c>
      <c r="C8" s="60">
        <v>13748864.58</v>
      </c>
      <c r="D8" s="60">
        <v>7932420.9699999997</v>
      </c>
      <c r="E8" s="63">
        <v>21681285.550000001</v>
      </c>
      <c r="F8" s="60">
        <v>11373361.470000001</v>
      </c>
      <c r="G8" s="60">
        <v>21845308.870000001</v>
      </c>
      <c r="H8" s="64">
        <v>33218670.340000004</v>
      </c>
    </row>
    <row r="9" spans="1:8">
      <c r="A9" s="59">
        <v>2</v>
      </c>
      <c r="B9" s="62" t="s">
        <v>200</v>
      </c>
      <c r="C9" s="65">
        <v>726017087.38999999</v>
      </c>
      <c r="D9" s="65">
        <v>500372537.74000001</v>
      </c>
      <c r="E9" s="63">
        <v>1226389625.1300001</v>
      </c>
      <c r="F9" s="65">
        <v>623461671.13000011</v>
      </c>
      <c r="G9" s="65">
        <v>479989947.79999995</v>
      </c>
      <c r="H9" s="64">
        <v>1103451618.9300001</v>
      </c>
    </row>
    <row r="10" spans="1:8">
      <c r="A10" s="59">
        <v>2.1</v>
      </c>
      <c r="B10" s="66" t="s">
        <v>199</v>
      </c>
      <c r="C10" s="60">
        <v>0</v>
      </c>
      <c r="D10" s="60">
        <v>0</v>
      </c>
      <c r="E10" s="63">
        <v>0</v>
      </c>
      <c r="F10" s="60">
        <v>0.53</v>
      </c>
      <c r="G10" s="60">
        <v>0</v>
      </c>
      <c r="H10" s="64">
        <v>0.53</v>
      </c>
    </row>
    <row r="11" spans="1:8">
      <c r="A11" s="59">
        <v>2.2000000000000002</v>
      </c>
      <c r="B11" s="66" t="s">
        <v>198</v>
      </c>
      <c r="C11" s="60">
        <v>129341595.95999999</v>
      </c>
      <c r="D11" s="60">
        <v>112106246.81999999</v>
      </c>
      <c r="E11" s="63">
        <v>241447842.77999997</v>
      </c>
      <c r="F11" s="60">
        <v>114457745.11000004</v>
      </c>
      <c r="G11" s="60">
        <v>108799438.57999991</v>
      </c>
      <c r="H11" s="64">
        <v>223257183.68999994</v>
      </c>
    </row>
    <row r="12" spans="1:8">
      <c r="A12" s="59">
        <v>2.2999999999999998</v>
      </c>
      <c r="B12" s="66" t="s">
        <v>197</v>
      </c>
      <c r="C12" s="60">
        <v>34344367.57</v>
      </c>
      <c r="D12" s="60">
        <v>45008480.890000001</v>
      </c>
      <c r="E12" s="63">
        <v>79352848.460000008</v>
      </c>
      <c r="F12" s="60">
        <v>27338954.699999999</v>
      </c>
      <c r="G12" s="60">
        <v>53047673.950000003</v>
      </c>
      <c r="H12" s="64">
        <v>80386628.650000006</v>
      </c>
    </row>
    <row r="13" spans="1:8">
      <c r="A13" s="59">
        <v>2.4</v>
      </c>
      <c r="B13" s="66" t="s">
        <v>196</v>
      </c>
      <c r="C13" s="60">
        <v>11811002.800000001</v>
      </c>
      <c r="D13" s="60">
        <v>5672871.8200000003</v>
      </c>
      <c r="E13" s="63">
        <v>17483874.620000001</v>
      </c>
      <c r="F13" s="60">
        <v>5872995.8200000003</v>
      </c>
      <c r="G13" s="60">
        <v>5340832.1900000004</v>
      </c>
      <c r="H13" s="64">
        <v>11213828.010000002</v>
      </c>
    </row>
    <row r="14" spans="1:8">
      <c r="A14" s="59">
        <v>2.5</v>
      </c>
      <c r="B14" s="66" t="s">
        <v>195</v>
      </c>
      <c r="C14" s="60">
        <v>12765970.09</v>
      </c>
      <c r="D14" s="60">
        <v>41934278.340000004</v>
      </c>
      <c r="E14" s="63">
        <v>54700248.430000007</v>
      </c>
      <c r="F14" s="60">
        <v>7277244.75</v>
      </c>
      <c r="G14" s="60">
        <v>19155737.280000001</v>
      </c>
      <c r="H14" s="64">
        <v>26432982.030000001</v>
      </c>
    </row>
    <row r="15" spans="1:8">
      <c r="A15" s="59">
        <v>2.6</v>
      </c>
      <c r="B15" s="66" t="s">
        <v>194</v>
      </c>
      <c r="C15" s="60">
        <v>28788037.960000001</v>
      </c>
      <c r="D15" s="60">
        <v>41405006.240000002</v>
      </c>
      <c r="E15" s="63">
        <v>70193044.200000003</v>
      </c>
      <c r="F15" s="60">
        <v>18949912.960000001</v>
      </c>
      <c r="G15" s="60">
        <v>33051613.289999999</v>
      </c>
      <c r="H15" s="64">
        <v>52001526.25</v>
      </c>
    </row>
    <row r="16" spans="1:8">
      <c r="A16" s="59">
        <v>2.7</v>
      </c>
      <c r="B16" s="66" t="s">
        <v>193</v>
      </c>
      <c r="C16" s="60">
        <v>17657775.190000001</v>
      </c>
      <c r="D16" s="60">
        <v>9412923.8100000005</v>
      </c>
      <c r="E16" s="63">
        <v>27070699</v>
      </c>
      <c r="F16" s="60">
        <v>10047194.960000001</v>
      </c>
      <c r="G16" s="60">
        <v>12094350.83</v>
      </c>
      <c r="H16" s="64">
        <v>22141545.789999999</v>
      </c>
    </row>
    <row r="17" spans="1:8">
      <c r="A17" s="59">
        <v>2.8</v>
      </c>
      <c r="B17" s="66" t="s">
        <v>192</v>
      </c>
      <c r="C17" s="60">
        <v>486759156.91000003</v>
      </c>
      <c r="D17" s="60">
        <v>203944655.21000001</v>
      </c>
      <c r="E17" s="63">
        <v>690703812.12</v>
      </c>
      <c r="F17" s="60">
        <v>433086168.08999997</v>
      </c>
      <c r="G17" s="60">
        <v>213282064.69999999</v>
      </c>
      <c r="H17" s="64">
        <v>646368232.78999996</v>
      </c>
    </row>
    <row r="18" spans="1:8">
      <c r="A18" s="59">
        <v>2.9</v>
      </c>
      <c r="B18" s="66" t="s">
        <v>191</v>
      </c>
      <c r="C18" s="60">
        <v>4549180.91</v>
      </c>
      <c r="D18" s="60">
        <v>40888074.609999999</v>
      </c>
      <c r="E18" s="63">
        <v>45437255.519999996</v>
      </c>
      <c r="F18" s="60">
        <v>6431454.21</v>
      </c>
      <c r="G18" s="60">
        <v>35218236.979999997</v>
      </c>
      <c r="H18" s="64">
        <v>41649691.189999998</v>
      </c>
    </row>
    <row r="19" spans="1:8">
      <c r="A19" s="59">
        <v>3</v>
      </c>
      <c r="B19" s="62" t="s">
        <v>190</v>
      </c>
      <c r="C19" s="60">
        <v>13479669.68</v>
      </c>
      <c r="D19" s="60">
        <v>2249450.1</v>
      </c>
      <c r="E19" s="63">
        <v>15729119.779999999</v>
      </c>
      <c r="F19" s="60">
        <v>21296547.309999999</v>
      </c>
      <c r="G19" s="60">
        <v>3491907.86</v>
      </c>
      <c r="H19" s="64">
        <v>24788455.169999998</v>
      </c>
    </row>
    <row r="20" spans="1:8">
      <c r="A20" s="59">
        <v>4</v>
      </c>
      <c r="B20" s="62" t="s">
        <v>189</v>
      </c>
      <c r="C20" s="60">
        <v>196416834.69999999</v>
      </c>
      <c r="D20" s="60">
        <v>7533636.2800000003</v>
      </c>
      <c r="E20" s="63">
        <v>203950470.97999999</v>
      </c>
      <c r="F20" s="60">
        <v>129314005.97</v>
      </c>
      <c r="G20" s="60">
        <v>6050039.9900000002</v>
      </c>
      <c r="H20" s="64">
        <v>135364045.96000001</v>
      </c>
    </row>
    <row r="21" spans="1:8">
      <c r="A21" s="59">
        <v>5</v>
      </c>
      <c r="B21" s="62" t="s">
        <v>188</v>
      </c>
      <c r="C21" s="60">
        <v>0</v>
      </c>
      <c r="D21" s="60">
        <v>0</v>
      </c>
      <c r="E21" s="63">
        <v>0</v>
      </c>
      <c r="F21" s="60">
        <v>0</v>
      </c>
      <c r="G21" s="60">
        <v>0</v>
      </c>
      <c r="H21" s="64">
        <v>0</v>
      </c>
    </row>
    <row r="22" spans="1:8">
      <c r="A22" s="59">
        <v>6</v>
      </c>
      <c r="B22" s="67" t="s">
        <v>187</v>
      </c>
      <c r="C22" s="65">
        <v>949662456.3499999</v>
      </c>
      <c r="D22" s="65">
        <v>518088045.09000003</v>
      </c>
      <c r="E22" s="63">
        <v>1467750501.4400001</v>
      </c>
      <c r="F22" s="65">
        <v>785445585.88000011</v>
      </c>
      <c r="G22" s="65">
        <v>511377204.51999998</v>
      </c>
      <c r="H22" s="64">
        <v>1296822790.4000001</v>
      </c>
    </row>
    <row r="23" spans="1:8">
      <c r="A23" s="59"/>
      <c r="B23" s="254" t="s">
        <v>186</v>
      </c>
      <c r="C23" s="68"/>
      <c r="D23" s="68"/>
      <c r="E23" s="69"/>
      <c r="F23" s="68"/>
      <c r="G23" s="68"/>
      <c r="H23" s="70"/>
    </row>
    <row r="24" spans="1:8">
      <c r="A24" s="59">
        <v>7</v>
      </c>
      <c r="B24" s="62" t="s">
        <v>185</v>
      </c>
      <c r="C24" s="60">
        <v>111500417.52</v>
      </c>
      <c r="D24" s="60">
        <v>33518702.609999999</v>
      </c>
      <c r="E24" s="63">
        <v>145019120.13</v>
      </c>
      <c r="F24" s="60">
        <v>103225926.04000001</v>
      </c>
      <c r="G24" s="60">
        <v>32773058.890000001</v>
      </c>
      <c r="H24" s="64">
        <v>135998984.93000001</v>
      </c>
    </row>
    <row r="25" spans="1:8">
      <c r="A25" s="59">
        <v>8</v>
      </c>
      <c r="B25" s="62" t="s">
        <v>184</v>
      </c>
      <c r="C25" s="60">
        <v>144689932.05000001</v>
      </c>
      <c r="D25" s="60">
        <v>106260645.53</v>
      </c>
      <c r="E25" s="63">
        <v>250950577.58000001</v>
      </c>
      <c r="F25" s="60">
        <v>95624889.609999999</v>
      </c>
      <c r="G25" s="60">
        <v>93839688.640000001</v>
      </c>
      <c r="H25" s="64">
        <v>189464578.25</v>
      </c>
    </row>
    <row r="26" spans="1:8">
      <c r="A26" s="59">
        <v>9</v>
      </c>
      <c r="B26" s="62" t="s">
        <v>183</v>
      </c>
      <c r="C26" s="60">
        <v>20508991.620000001</v>
      </c>
      <c r="D26" s="60">
        <v>666744.17000000004</v>
      </c>
      <c r="E26" s="63">
        <v>21175735.790000003</v>
      </c>
      <c r="F26" s="60">
        <v>10013395.869999999</v>
      </c>
      <c r="G26" s="60">
        <v>2609413.79</v>
      </c>
      <c r="H26" s="64">
        <v>12622809.66</v>
      </c>
    </row>
    <row r="27" spans="1:8">
      <c r="A27" s="59">
        <v>10</v>
      </c>
      <c r="B27" s="62" t="s">
        <v>182</v>
      </c>
      <c r="C27" s="60">
        <v>0</v>
      </c>
      <c r="D27" s="60">
        <v>101754485.66</v>
      </c>
      <c r="E27" s="63">
        <v>101754485.66</v>
      </c>
      <c r="F27" s="60">
        <v>0</v>
      </c>
      <c r="G27" s="60">
        <v>65624371.880000003</v>
      </c>
      <c r="H27" s="64">
        <v>65624371.880000003</v>
      </c>
    </row>
    <row r="28" spans="1:8">
      <c r="A28" s="59">
        <v>11</v>
      </c>
      <c r="B28" s="62" t="s">
        <v>181</v>
      </c>
      <c r="C28" s="60">
        <v>197966814.40000001</v>
      </c>
      <c r="D28" s="60">
        <v>112857224.98999999</v>
      </c>
      <c r="E28" s="63">
        <v>310824039.38999999</v>
      </c>
      <c r="F28" s="60">
        <v>112124749.52</v>
      </c>
      <c r="G28" s="60">
        <v>135296905</v>
      </c>
      <c r="H28" s="64">
        <v>247421654.51999998</v>
      </c>
    </row>
    <row r="29" spans="1:8">
      <c r="A29" s="59">
        <v>12</v>
      </c>
      <c r="B29" s="62" t="s">
        <v>180</v>
      </c>
      <c r="C29" s="60">
        <v>2485753.9</v>
      </c>
      <c r="D29" s="60">
        <v>33722.42</v>
      </c>
      <c r="E29" s="63">
        <v>2519476.3199999998</v>
      </c>
      <c r="F29" s="60">
        <v>1589760.56</v>
      </c>
      <c r="G29" s="60">
        <v>8840.35</v>
      </c>
      <c r="H29" s="64">
        <v>1598600.9100000001</v>
      </c>
    </row>
    <row r="30" spans="1:8">
      <c r="A30" s="59">
        <v>13</v>
      </c>
      <c r="B30" s="71" t="s">
        <v>179</v>
      </c>
      <c r="C30" s="65">
        <v>477151909.49000001</v>
      </c>
      <c r="D30" s="65">
        <v>355091525.38</v>
      </c>
      <c r="E30" s="63">
        <v>832243434.87</v>
      </c>
      <c r="F30" s="65">
        <v>322578721.60000002</v>
      </c>
      <c r="G30" s="65">
        <v>330152278.55000007</v>
      </c>
      <c r="H30" s="64">
        <v>652731000.1500001</v>
      </c>
    </row>
    <row r="31" spans="1:8">
      <c r="A31" s="59">
        <v>14</v>
      </c>
      <c r="B31" s="71" t="s">
        <v>178</v>
      </c>
      <c r="C31" s="498">
        <v>472510546.8599999</v>
      </c>
      <c r="D31" s="498">
        <v>162996519.71000004</v>
      </c>
      <c r="E31" s="499">
        <v>635507066.56999993</v>
      </c>
      <c r="F31" s="498">
        <v>462866864.28000009</v>
      </c>
      <c r="G31" s="498">
        <v>181224925.96999991</v>
      </c>
      <c r="H31" s="500">
        <v>644091790.25</v>
      </c>
    </row>
    <row r="32" spans="1:8">
      <c r="A32" s="59"/>
      <c r="B32" s="72"/>
      <c r="C32" s="501"/>
      <c r="D32" s="502"/>
      <c r="E32" s="503"/>
      <c r="F32" s="502"/>
      <c r="G32" s="502"/>
      <c r="H32" s="504"/>
    </row>
    <row r="33" spans="1:8">
      <c r="A33" s="59"/>
      <c r="B33" s="72" t="s">
        <v>177</v>
      </c>
      <c r="C33" s="505"/>
      <c r="D33" s="505"/>
      <c r="E33" s="503"/>
      <c r="F33" s="505"/>
      <c r="G33" s="505"/>
      <c r="H33" s="504"/>
    </row>
    <row r="34" spans="1:8">
      <c r="A34" s="59">
        <v>15</v>
      </c>
      <c r="B34" s="73" t="s">
        <v>176</v>
      </c>
      <c r="C34" s="499">
        <v>147495551.44</v>
      </c>
      <c r="D34" s="499">
        <v>-1775455.6899999976</v>
      </c>
      <c r="E34" s="499">
        <v>145720095.75</v>
      </c>
      <c r="F34" s="499">
        <v>165128689.41</v>
      </c>
      <c r="G34" s="499">
        <v>11733307.700000003</v>
      </c>
      <c r="H34" s="499">
        <v>176861997.11000001</v>
      </c>
    </row>
    <row r="35" spans="1:8">
      <c r="A35" s="59">
        <v>15.1</v>
      </c>
      <c r="B35" s="66" t="s">
        <v>175</v>
      </c>
      <c r="C35" s="506">
        <v>217334594.81999999</v>
      </c>
      <c r="D35" s="506">
        <v>84969903.109999999</v>
      </c>
      <c r="E35" s="499">
        <v>302304497.93000001</v>
      </c>
      <c r="F35" s="506">
        <v>212483914.03</v>
      </c>
      <c r="G35" s="506">
        <v>95063459.620000005</v>
      </c>
      <c r="H35" s="499">
        <v>307547373.64999998</v>
      </c>
    </row>
    <row r="36" spans="1:8">
      <c r="A36" s="59">
        <v>15.2</v>
      </c>
      <c r="B36" s="66" t="s">
        <v>174</v>
      </c>
      <c r="C36" s="506">
        <v>69839043.379999995</v>
      </c>
      <c r="D36" s="506">
        <v>86745358.799999997</v>
      </c>
      <c r="E36" s="499">
        <v>156584402.18000001</v>
      </c>
      <c r="F36" s="506">
        <v>47355224.619999997</v>
      </c>
      <c r="G36" s="506">
        <v>83330151.920000002</v>
      </c>
      <c r="H36" s="499">
        <v>130685376.53999999</v>
      </c>
    </row>
    <row r="37" spans="1:8">
      <c r="A37" s="59">
        <v>16</v>
      </c>
      <c r="B37" s="62" t="s">
        <v>173</v>
      </c>
      <c r="C37" s="506">
        <v>632376.25</v>
      </c>
      <c r="D37" s="506">
        <v>88913.67</v>
      </c>
      <c r="E37" s="499">
        <v>721289.92</v>
      </c>
      <c r="F37" s="506">
        <v>5210792.08</v>
      </c>
      <c r="G37" s="506">
        <v>0</v>
      </c>
      <c r="H37" s="499">
        <v>5210792.08</v>
      </c>
    </row>
    <row r="38" spans="1:8">
      <c r="A38" s="59">
        <v>17</v>
      </c>
      <c r="B38" s="62" t="s">
        <v>172</v>
      </c>
      <c r="C38" s="506">
        <v>0</v>
      </c>
      <c r="D38" s="506">
        <v>0</v>
      </c>
      <c r="E38" s="499">
        <v>0</v>
      </c>
      <c r="F38" s="506">
        <v>0</v>
      </c>
      <c r="G38" s="506">
        <v>0</v>
      </c>
      <c r="H38" s="499">
        <v>0</v>
      </c>
    </row>
    <row r="39" spans="1:8">
      <c r="A39" s="59">
        <v>18</v>
      </c>
      <c r="B39" s="62" t="s">
        <v>171</v>
      </c>
      <c r="C39" s="506">
        <v>-594981.72</v>
      </c>
      <c r="D39" s="506">
        <v>25903.27</v>
      </c>
      <c r="E39" s="499">
        <v>-569078.44999999995</v>
      </c>
      <c r="F39" s="506">
        <v>-328102.56</v>
      </c>
      <c r="G39" s="506">
        <v>22814.58</v>
      </c>
      <c r="H39" s="499">
        <v>-305287.98</v>
      </c>
    </row>
    <row r="40" spans="1:8">
      <c r="A40" s="59">
        <v>19</v>
      </c>
      <c r="B40" s="62" t="s">
        <v>170</v>
      </c>
      <c r="C40" s="506">
        <v>-76004565.790000007</v>
      </c>
      <c r="D40" s="506">
        <v>0</v>
      </c>
      <c r="E40" s="499">
        <v>-76004565.790000007</v>
      </c>
      <c r="F40" s="506">
        <v>126437321.26000001</v>
      </c>
      <c r="G40" s="506">
        <v>0</v>
      </c>
      <c r="H40" s="499">
        <v>126437321.26000001</v>
      </c>
    </row>
    <row r="41" spans="1:8">
      <c r="A41" s="59">
        <v>20</v>
      </c>
      <c r="B41" s="62" t="s">
        <v>169</v>
      </c>
      <c r="C41" s="506">
        <v>208663351.50999999</v>
      </c>
      <c r="D41" s="506">
        <v>0</v>
      </c>
      <c r="E41" s="499">
        <v>208663351.50999999</v>
      </c>
      <c r="F41" s="506">
        <v>-1108409.1000000001</v>
      </c>
      <c r="G41" s="506">
        <v>0</v>
      </c>
      <c r="H41" s="499">
        <v>-1108409.1000000001</v>
      </c>
    </row>
    <row r="42" spans="1:8">
      <c r="A42" s="59">
        <v>21</v>
      </c>
      <c r="B42" s="62" t="s">
        <v>168</v>
      </c>
      <c r="C42" s="506">
        <v>-1132759.1599999999</v>
      </c>
      <c r="D42" s="506">
        <v>0</v>
      </c>
      <c r="E42" s="499">
        <v>-1132759.1599999999</v>
      </c>
      <c r="F42" s="506">
        <v>3688084.74</v>
      </c>
      <c r="G42" s="506">
        <v>0</v>
      </c>
      <c r="H42" s="499">
        <v>3688084.74</v>
      </c>
    </row>
    <row r="43" spans="1:8">
      <c r="A43" s="59">
        <v>22</v>
      </c>
      <c r="B43" s="62" t="s">
        <v>167</v>
      </c>
      <c r="C43" s="506">
        <v>25355808.789999999</v>
      </c>
      <c r="D43" s="506">
        <v>27432982.57</v>
      </c>
      <c r="E43" s="499">
        <v>52788791.359999999</v>
      </c>
      <c r="F43" s="506">
        <v>17940037.57</v>
      </c>
      <c r="G43" s="506">
        <v>22056992.32</v>
      </c>
      <c r="H43" s="499">
        <v>39997029.890000001</v>
      </c>
    </row>
    <row r="44" spans="1:8">
      <c r="A44" s="59">
        <v>23</v>
      </c>
      <c r="B44" s="62" t="s">
        <v>166</v>
      </c>
      <c r="C44" s="506">
        <v>13597972.18</v>
      </c>
      <c r="D44" s="506">
        <v>6241396.8899999997</v>
      </c>
      <c r="E44" s="499">
        <v>19839369.07</v>
      </c>
      <c r="F44" s="506">
        <v>19385463.579999998</v>
      </c>
      <c r="G44" s="506">
        <v>4082466.48</v>
      </c>
      <c r="H44" s="499">
        <v>23467930.059999999</v>
      </c>
    </row>
    <row r="45" spans="1:8">
      <c r="A45" s="59">
        <v>24</v>
      </c>
      <c r="B45" s="71" t="s">
        <v>282</v>
      </c>
      <c r="C45" s="498">
        <v>318012753.5</v>
      </c>
      <c r="D45" s="498">
        <v>32013740.710000005</v>
      </c>
      <c r="E45" s="499">
        <v>350026494.20999998</v>
      </c>
      <c r="F45" s="498">
        <v>336353876.97999996</v>
      </c>
      <c r="G45" s="498">
        <v>37895581.079999998</v>
      </c>
      <c r="H45" s="499">
        <v>374249458.05999994</v>
      </c>
    </row>
    <row r="46" spans="1:8">
      <c r="A46" s="59"/>
      <c r="B46" s="254" t="s">
        <v>165</v>
      </c>
      <c r="C46" s="505"/>
      <c r="D46" s="505"/>
      <c r="E46" s="503"/>
      <c r="F46" s="505"/>
      <c r="G46" s="505"/>
      <c r="H46" s="504"/>
    </row>
    <row r="47" spans="1:8">
      <c r="A47" s="59">
        <v>25</v>
      </c>
      <c r="B47" s="62" t="s">
        <v>164</v>
      </c>
      <c r="C47" s="506">
        <v>17412900.57</v>
      </c>
      <c r="D47" s="506">
        <v>8077646.4199999999</v>
      </c>
      <c r="E47" s="499">
        <v>25490546.990000002</v>
      </c>
      <c r="F47" s="506">
        <v>12250177.18</v>
      </c>
      <c r="G47" s="506">
        <v>8980202.2799999993</v>
      </c>
      <c r="H47" s="500">
        <v>21230379.460000001</v>
      </c>
    </row>
    <row r="48" spans="1:8">
      <c r="A48" s="59">
        <v>26</v>
      </c>
      <c r="B48" s="62" t="s">
        <v>163</v>
      </c>
      <c r="C48" s="506">
        <v>14777940.68</v>
      </c>
      <c r="D48" s="506">
        <v>11047686.619999999</v>
      </c>
      <c r="E48" s="499">
        <v>25825627.299999997</v>
      </c>
      <c r="F48" s="506">
        <v>23932850.649999999</v>
      </c>
      <c r="G48" s="506">
        <v>20684804.449999999</v>
      </c>
      <c r="H48" s="500">
        <v>44617655.099999994</v>
      </c>
    </row>
    <row r="49" spans="1:8">
      <c r="A49" s="59">
        <v>27</v>
      </c>
      <c r="B49" s="62" t="s">
        <v>162</v>
      </c>
      <c r="C49" s="506">
        <v>178389462.68000001</v>
      </c>
      <c r="D49" s="506">
        <v>0</v>
      </c>
      <c r="E49" s="499">
        <v>178389462.68000001</v>
      </c>
      <c r="F49" s="506">
        <v>220265617.62</v>
      </c>
      <c r="G49" s="506">
        <v>0</v>
      </c>
      <c r="H49" s="500">
        <v>220265617.62</v>
      </c>
    </row>
    <row r="50" spans="1:8">
      <c r="A50" s="59">
        <v>28</v>
      </c>
      <c r="B50" s="62" t="s">
        <v>161</v>
      </c>
      <c r="C50" s="506">
        <v>4464949.3</v>
      </c>
      <c r="D50" s="506">
        <v>0</v>
      </c>
      <c r="E50" s="499">
        <v>4464949.3</v>
      </c>
      <c r="F50" s="506">
        <v>6230597.7300000004</v>
      </c>
      <c r="G50" s="506">
        <v>0</v>
      </c>
      <c r="H50" s="500">
        <v>6230597.7300000004</v>
      </c>
    </row>
    <row r="51" spans="1:8">
      <c r="A51" s="59">
        <v>29</v>
      </c>
      <c r="B51" s="62" t="s">
        <v>160</v>
      </c>
      <c r="C51" s="506">
        <v>54733756.560000002</v>
      </c>
      <c r="D51" s="506">
        <v>0</v>
      </c>
      <c r="E51" s="499">
        <v>54733756.560000002</v>
      </c>
      <c r="F51" s="506">
        <v>49936782.899999999</v>
      </c>
      <c r="G51" s="506">
        <v>0</v>
      </c>
      <c r="H51" s="500">
        <v>49936782.899999999</v>
      </c>
    </row>
    <row r="52" spans="1:8">
      <c r="A52" s="59">
        <v>30</v>
      </c>
      <c r="B52" s="62" t="s">
        <v>159</v>
      </c>
      <c r="C52" s="506">
        <v>53525462.219999999</v>
      </c>
      <c r="D52" s="506">
        <v>18620646.039999999</v>
      </c>
      <c r="E52" s="499">
        <v>72146108.25999999</v>
      </c>
      <c r="F52" s="506">
        <v>62399865.43</v>
      </c>
      <c r="G52" s="506">
        <v>17231381.41</v>
      </c>
      <c r="H52" s="500">
        <v>79631246.840000004</v>
      </c>
    </row>
    <row r="53" spans="1:8">
      <c r="A53" s="59">
        <v>31</v>
      </c>
      <c r="B53" s="71" t="s">
        <v>283</v>
      </c>
      <c r="C53" s="498">
        <v>323304472.00999999</v>
      </c>
      <c r="D53" s="498">
        <v>37745979.079999998</v>
      </c>
      <c r="E53" s="499">
        <v>361050451.08999997</v>
      </c>
      <c r="F53" s="498">
        <v>375015891.50999999</v>
      </c>
      <c r="G53" s="498">
        <v>46896388.140000001</v>
      </c>
      <c r="H53" s="499">
        <v>421912279.64999998</v>
      </c>
    </row>
    <row r="54" spans="1:8">
      <c r="A54" s="59">
        <v>32</v>
      </c>
      <c r="B54" s="71" t="s">
        <v>284</v>
      </c>
      <c r="C54" s="498">
        <v>-5291718.5099999905</v>
      </c>
      <c r="D54" s="498">
        <v>-5732238.3699999936</v>
      </c>
      <c r="E54" s="499">
        <v>-11023956.879999984</v>
      </c>
      <c r="F54" s="498">
        <v>-38662014.530000031</v>
      </c>
      <c r="G54" s="498">
        <v>-9000807.0600000024</v>
      </c>
      <c r="H54" s="499">
        <v>-47662821.590000033</v>
      </c>
    </row>
    <row r="55" spans="1:8">
      <c r="A55" s="59"/>
      <c r="B55" s="72"/>
      <c r="C55" s="502"/>
      <c r="D55" s="502"/>
      <c r="E55" s="503"/>
      <c r="F55" s="502"/>
      <c r="G55" s="502"/>
      <c r="H55" s="504"/>
    </row>
    <row r="56" spans="1:8">
      <c r="A56" s="59">
        <v>33</v>
      </c>
      <c r="B56" s="71" t="s">
        <v>158</v>
      </c>
      <c r="C56" s="498">
        <v>467218828.3499999</v>
      </c>
      <c r="D56" s="498">
        <v>157264281.34000003</v>
      </c>
      <c r="E56" s="499">
        <v>624483109.68999994</v>
      </c>
      <c r="F56" s="498">
        <v>424204849.75000006</v>
      </c>
      <c r="G56" s="498">
        <v>172224118.90999991</v>
      </c>
      <c r="H56" s="500">
        <v>596428968.65999997</v>
      </c>
    </row>
    <row r="57" spans="1:8">
      <c r="A57" s="59"/>
      <c r="B57" s="72"/>
      <c r="C57" s="502"/>
      <c r="D57" s="502"/>
      <c r="E57" s="503"/>
      <c r="F57" s="502"/>
      <c r="G57" s="502"/>
      <c r="H57" s="504"/>
    </row>
    <row r="58" spans="1:8">
      <c r="A58" s="59">
        <v>34</v>
      </c>
      <c r="B58" s="62" t="s">
        <v>157</v>
      </c>
      <c r="C58" s="506">
        <v>458907080.07999998</v>
      </c>
      <c r="D58" s="506">
        <v>0</v>
      </c>
      <c r="E58" s="499">
        <v>458907080.07999998</v>
      </c>
      <c r="F58" s="506">
        <v>149986934.52000001</v>
      </c>
      <c r="G58" s="506">
        <v>0</v>
      </c>
      <c r="H58" s="500">
        <v>149986934.52000001</v>
      </c>
    </row>
    <row r="59" spans="1:8" s="255" customFormat="1">
      <c r="A59" s="59">
        <v>35</v>
      </c>
      <c r="B59" s="62" t="s">
        <v>156</v>
      </c>
      <c r="C59" s="506">
        <v>1800695.26</v>
      </c>
      <c r="D59" s="506">
        <v>0</v>
      </c>
      <c r="E59" s="499">
        <v>1800695.26</v>
      </c>
      <c r="F59" s="506">
        <v>1218051.9000000001</v>
      </c>
      <c r="G59" s="506">
        <v>0</v>
      </c>
      <c r="H59" s="500">
        <v>1218051.9000000001</v>
      </c>
    </row>
    <row r="60" spans="1:8">
      <c r="A60" s="59">
        <v>36</v>
      </c>
      <c r="B60" s="62" t="s">
        <v>155</v>
      </c>
      <c r="C60" s="506">
        <v>49959954.770000003</v>
      </c>
      <c r="D60" s="506">
        <v>0</v>
      </c>
      <c r="E60" s="499">
        <v>49959954.770000003</v>
      </c>
      <c r="F60" s="506">
        <v>18734483.760000002</v>
      </c>
      <c r="G60" s="506">
        <v>0</v>
      </c>
      <c r="H60" s="500">
        <v>18734483.760000002</v>
      </c>
    </row>
    <row r="61" spans="1:8">
      <c r="A61" s="59">
        <v>37</v>
      </c>
      <c r="B61" s="71" t="s">
        <v>154</v>
      </c>
      <c r="C61" s="498">
        <v>510667730.10999995</v>
      </c>
      <c r="D61" s="498">
        <v>0</v>
      </c>
      <c r="E61" s="499">
        <v>510667730.10999995</v>
      </c>
      <c r="F61" s="498">
        <v>169939470.18000001</v>
      </c>
      <c r="G61" s="498">
        <v>0</v>
      </c>
      <c r="H61" s="500">
        <v>169939470.18000001</v>
      </c>
    </row>
    <row r="62" spans="1:8">
      <c r="A62" s="59"/>
      <c r="B62" s="74"/>
      <c r="C62" s="505"/>
      <c r="D62" s="505"/>
      <c r="E62" s="503"/>
      <c r="F62" s="505"/>
      <c r="G62" s="505"/>
      <c r="H62" s="504"/>
    </row>
    <row r="63" spans="1:8">
      <c r="A63" s="59">
        <v>38</v>
      </c>
      <c r="B63" s="75" t="s">
        <v>153</v>
      </c>
      <c r="C63" s="498">
        <v>-43448901.76000005</v>
      </c>
      <c r="D63" s="498">
        <v>157264281.34000003</v>
      </c>
      <c r="E63" s="499">
        <v>113815379.57999998</v>
      </c>
      <c r="F63" s="498">
        <v>254265379.57000005</v>
      </c>
      <c r="G63" s="498">
        <v>172224118.90999991</v>
      </c>
      <c r="H63" s="500">
        <v>426489498.47999996</v>
      </c>
    </row>
    <row r="64" spans="1:8">
      <c r="A64" s="55">
        <v>39</v>
      </c>
      <c r="B64" s="62" t="s">
        <v>152</v>
      </c>
      <c r="C64" s="507">
        <v>-9365269.0399999991</v>
      </c>
      <c r="D64" s="507">
        <v>0</v>
      </c>
      <c r="E64" s="499">
        <v>-9365269.0399999991</v>
      </c>
      <c r="F64" s="507">
        <v>34375366.18</v>
      </c>
      <c r="G64" s="507">
        <v>0</v>
      </c>
      <c r="H64" s="500">
        <v>34375366.18</v>
      </c>
    </row>
    <row r="65" spans="1:8">
      <c r="A65" s="59">
        <v>40</v>
      </c>
      <c r="B65" s="71" t="s">
        <v>151</v>
      </c>
      <c r="C65" s="498">
        <v>-34083632.720000051</v>
      </c>
      <c r="D65" s="498">
        <v>157264281.34000003</v>
      </c>
      <c r="E65" s="499">
        <v>123180648.61999997</v>
      </c>
      <c r="F65" s="498">
        <v>219890013.39000005</v>
      </c>
      <c r="G65" s="498">
        <v>172224118.90999991</v>
      </c>
      <c r="H65" s="500">
        <v>392114132.29999995</v>
      </c>
    </row>
    <row r="66" spans="1:8">
      <c r="A66" s="55">
        <v>41</v>
      </c>
      <c r="B66" s="62" t="s">
        <v>150</v>
      </c>
      <c r="C66" s="507">
        <v>0</v>
      </c>
      <c r="D66" s="507">
        <v>0</v>
      </c>
      <c r="E66" s="499">
        <v>0</v>
      </c>
      <c r="F66" s="507">
        <v>0</v>
      </c>
      <c r="G66" s="507">
        <v>0</v>
      </c>
      <c r="H66" s="500">
        <v>0</v>
      </c>
    </row>
    <row r="67" spans="1:8" ht="13.8" thickBot="1">
      <c r="A67" s="76">
        <v>42</v>
      </c>
      <c r="B67" s="77" t="s">
        <v>149</v>
      </c>
      <c r="C67" s="508">
        <v>-34083632.720000051</v>
      </c>
      <c r="D67" s="508">
        <v>157264281.34000003</v>
      </c>
      <c r="E67" s="509">
        <v>123180648.61999997</v>
      </c>
      <c r="F67" s="508">
        <v>219890013.39000005</v>
      </c>
      <c r="G67" s="508">
        <v>172224118.90999991</v>
      </c>
      <c r="H67" s="510">
        <v>392114132.29999995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C7" sqref="C7:H53"/>
    </sheetView>
  </sheetViews>
  <sheetFormatPr defaultColWidth="9.109375" defaultRowHeight="13.8"/>
  <cols>
    <col min="1" max="1" width="9.5546875" style="5" bestFit="1" customWidth="1"/>
    <col min="2" max="2" width="72.33203125" style="5" customWidth="1"/>
    <col min="3" max="3" width="14" style="5" bestFit="1" customWidth="1"/>
    <col min="4" max="5" width="15" style="5" bestFit="1" customWidth="1"/>
    <col min="6" max="6" width="14" style="5" bestFit="1" customWidth="1"/>
    <col min="7" max="8" width="15" style="5" bestFit="1" customWidth="1"/>
    <col min="9" max="16384" width="9.109375" style="5"/>
  </cols>
  <sheetData>
    <row r="1" spans="1:8">
      <c r="A1" s="2" t="s">
        <v>35</v>
      </c>
      <c r="B1" s="5" t="str">
        <f>'Info '!C2</f>
        <v>JSC TBC Bank</v>
      </c>
    </row>
    <row r="2" spans="1:8">
      <c r="A2" s="2" t="s">
        <v>36</v>
      </c>
      <c r="B2" s="467">
        <f>'1. key ratios '!B2</f>
        <v>44196</v>
      </c>
    </row>
    <row r="3" spans="1:8">
      <c r="A3" s="4"/>
    </row>
    <row r="4" spans="1:8" ht="14.4" thickBot="1">
      <c r="A4" s="4" t="s">
        <v>79</v>
      </c>
      <c r="B4" s="4"/>
      <c r="C4" s="235"/>
      <c r="D4" s="235"/>
      <c r="E4" s="235"/>
      <c r="F4" s="236"/>
      <c r="G4" s="236"/>
      <c r="H4" s="237" t="s">
        <v>78</v>
      </c>
    </row>
    <row r="5" spans="1:8">
      <c r="A5" s="537" t="s">
        <v>11</v>
      </c>
      <c r="B5" s="539" t="s">
        <v>349</v>
      </c>
      <c r="C5" s="533" t="s">
        <v>73</v>
      </c>
      <c r="D5" s="534"/>
      <c r="E5" s="535"/>
      <c r="F5" s="533" t="s">
        <v>77</v>
      </c>
      <c r="G5" s="534"/>
      <c r="H5" s="536"/>
    </row>
    <row r="6" spans="1:8">
      <c r="A6" s="538"/>
      <c r="B6" s="540"/>
      <c r="C6" s="30" t="s">
        <v>296</v>
      </c>
      <c r="D6" s="30" t="s">
        <v>126</v>
      </c>
      <c r="E6" s="30" t="s">
        <v>113</v>
      </c>
      <c r="F6" s="30" t="s">
        <v>296</v>
      </c>
      <c r="G6" s="30" t="s">
        <v>126</v>
      </c>
      <c r="H6" s="31" t="s">
        <v>113</v>
      </c>
    </row>
    <row r="7" spans="1:8" s="19" customFormat="1">
      <c r="A7" s="238">
        <v>1</v>
      </c>
      <c r="B7" s="239" t="s">
        <v>383</v>
      </c>
      <c r="C7" s="511">
        <v>1108929989.6900022</v>
      </c>
      <c r="D7" s="511">
        <v>2445185228.8080111</v>
      </c>
      <c r="E7" s="499">
        <v>3554115218.498013</v>
      </c>
      <c r="F7" s="511">
        <v>1153916752.1300004</v>
      </c>
      <c r="G7" s="511">
        <v>1832821251.5097485</v>
      </c>
      <c r="H7" s="500">
        <v>2986738003.6397486</v>
      </c>
    </row>
    <row r="8" spans="1:8" s="19" customFormat="1">
      <c r="A8" s="238">
        <v>1.1000000000000001</v>
      </c>
      <c r="B8" s="290" t="s">
        <v>314</v>
      </c>
      <c r="C8" s="511">
        <v>798037852.65999997</v>
      </c>
      <c r="D8" s="511">
        <v>1292713647.5599999</v>
      </c>
      <c r="E8" s="499">
        <v>2090751500.2199998</v>
      </c>
      <c r="F8" s="511">
        <v>762017970.79999995</v>
      </c>
      <c r="G8" s="511">
        <v>956239874.57000005</v>
      </c>
      <c r="H8" s="500">
        <v>1718257845.3699999</v>
      </c>
    </row>
    <row r="9" spans="1:8" s="19" customFormat="1">
      <c r="A9" s="238">
        <v>1.2</v>
      </c>
      <c r="B9" s="290" t="s">
        <v>315</v>
      </c>
      <c r="C9" s="511">
        <v>0</v>
      </c>
      <c r="D9" s="511">
        <v>161155338.86439958</v>
      </c>
      <c r="E9" s="499">
        <v>161155338.86439958</v>
      </c>
      <c r="F9" s="511">
        <v>0</v>
      </c>
      <c r="G9" s="511">
        <v>119986414.74733701</v>
      </c>
      <c r="H9" s="500">
        <v>119986414.74733701</v>
      </c>
    </row>
    <row r="10" spans="1:8" s="19" customFormat="1">
      <c r="A10" s="238">
        <v>1.3</v>
      </c>
      <c r="B10" s="290" t="s">
        <v>316</v>
      </c>
      <c r="C10" s="511">
        <v>310892137.03000218</v>
      </c>
      <c r="D10" s="511">
        <v>991315216.80361176</v>
      </c>
      <c r="E10" s="499">
        <v>1302207353.8336139</v>
      </c>
      <c r="F10" s="511">
        <v>391898781.33000034</v>
      </c>
      <c r="G10" s="511">
        <v>756594144.06241143</v>
      </c>
      <c r="H10" s="500">
        <v>1148492925.3924117</v>
      </c>
    </row>
    <row r="11" spans="1:8" s="19" customFormat="1">
      <c r="A11" s="238">
        <v>1.4</v>
      </c>
      <c r="B11" s="290" t="s">
        <v>297</v>
      </c>
      <c r="C11" s="511">
        <v>0</v>
      </c>
      <c r="D11" s="511">
        <v>1025.58</v>
      </c>
      <c r="E11" s="499">
        <v>1025.58</v>
      </c>
      <c r="F11" s="511">
        <v>0</v>
      </c>
      <c r="G11" s="511">
        <v>818.13</v>
      </c>
      <c r="H11" s="500">
        <v>818.13</v>
      </c>
    </row>
    <row r="12" spans="1:8" s="19" customFormat="1" ht="29.25" customHeight="1">
      <c r="A12" s="238">
        <v>2</v>
      </c>
      <c r="B12" s="241" t="s">
        <v>318</v>
      </c>
      <c r="C12" s="511">
        <v>0</v>
      </c>
      <c r="D12" s="511">
        <v>0</v>
      </c>
      <c r="E12" s="499">
        <v>0</v>
      </c>
      <c r="F12" s="511">
        <v>0</v>
      </c>
      <c r="G12" s="511">
        <v>834470</v>
      </c>
      <c r="H12" s="500">
        <v>834470</v>
      </c>
    </row>
    <row r="13" spans="1:8" s="19" customFormat="1" ht="19.95" customHeight="1">
      <c r="A13" s="238">
        <v>3</v>
      </c>
      <c r="B13" s="241" t="s">
        <v>317</v>
      </c>
      <c r="C13" s="511">
        <v>888526000</v>
      </c>
      <c r="D13" s="511">
        <v>0</v>
      </c>
      <c r="E13" s="499">
        <v>888526000</v>
      </c>
      <c r="F13" s="511">
        <v>474480000</v>
      </c>
      <c r="G13" s="511">
        <v>0</v>
      </c>
      <c r="H13" s="500">
        <v>474480000</v>
      </c>
    </row>
    <row r="14" spans="1:8" s="19" customFormat="1">
      <c r="A14" s="238">
        <v>3.1</v>
      </c>
      <c r="B14" s="291" t="s">
        <v>298</v>
      </c>
      <c r="C14" s="511">
        <v>888526000</v>
      </c>
      <c r="D14" s="511">
        <v>0</v>
      </c>
      <c r="E14" s="499">
        <v>888526000</v>
      </c>
      <c r="F14" s="511">
        <v>474480000</v>
      </c>
      <c r="G14" s="511">
        <v>0</v>
      </c>
      <c r="H14" s="500">
        <v>474480000</v>
      </c>
    </row>
    <row r="15" spans="1:8" s="19" customFormat="1">
      <c r="A15" s="238">
        <v>3.2</v>
      </c>
      <c r="B15" s="291" t="s">
        <v>299</v>
      </c>
      <c r="C15" s="511">
        <v>0</v>
      </c>
      <c r="D15" s="511">
        <v>0</v>
      </c>
      <c r="E15" s="499">
        <v>0</v>
      </c>
      <c r="F15" s="511">
        <v>0</v>
      </c>
      <c r="G15" s="511">
        <v>0</v>
      </c>
      <c r="H15" s="500">
        <v>0</v>
      </c>
    </row>
    <row r="16" spans="1:8" s="19" customFormat="1">
      <c r="A16" s="238">
        <v>4</v>
      </c>
      <c r="B16" s="294" t="s">
        <v>328</v>
      </c>
      <c r="C16" s="511">
        <v>2685979126.4099998</v>
      </c>
      <c r="D16" s="511">
        <v>5574547115.29</v>
      </c>
      <c r="E16" s="499">
        <v>8260526241.6999998</v>
      </c>
      <c r="F16" s="511">
        <v>2399028624.5500002</v>
      </c>
      <c r="G16" s="511">
        <v>4764222776.0299997</v>
      </c>
      <c r="H16" s="500">
        <v>7163251400.5799999</v>
      </c>
    </row>
    <row r="17" spans="1:8" s="19" customFormat="1">
      <c r="A17" s="238">
        <v>4.0999999999999996</v>
      </c>
      <c r="B17" s="291" t="s">
        <v>319</v>
      </c>
      <c r="C17" s="511">
        <v>2218539939.9499998</v>
      </c>
      <c r="D17" s="511">
        <v>4980811631.2600002</v>
      </c>
      <c r="E17" s="499">
        <v>7199351571.21</v>
      </c>
      <c r="F17" s="511">
        <v>2040762160.1700001</v>
      </c>
      <c r="G17" s="511">
        <v>4273613980.3699999</v>
      </c>
      <c r="H17" s="500">
        <v>6314376140.54</v>
      </c>
    </row>
    <row r="18" spans="1:8" s="19" customFormat="1">
      <c r="A18" s="238">
        <v>4.2</v>
      </c>
      <c r="B18" s="291" t="s">
        <v>313</v>
      </c>
      <c r="C18" s="511">
        <v>467439186.45999998</v>
      </c>
      <c r="D18" s="511">
        <v>593735484.02999997</v>
      </c>
      <c r="E18" s="499">
        <v>1061174670.49</v>
      </c>
      <c r="F18" s="511">
        <v>358266464.38</v>
      </c>
      <c r="G18" s="511">
        <v>490608795.66000003</v>
      </c>
      <c r="H18" s="500">
        <v>848875260.03999996</v>
      </c>
    </row>
    <row r="19" spans="1:8" s="19" customFormat="1">
      <c r="A19" s="238">
        <v>5</v>
      </c>
      <c r="B19" s="241" t="s">
        <v>327</v>
      </c>
      <c r="C19" s="511">
        <v>9637049370.1799984</v>
      </c>
      <c r="D19" s="511">
        <v>17670044788.02</v>
      </c>
      <c r="E19" s="499">
        <v>27307094158.200001</v>
      </c>
      <c r="F19" s="511">
        <v>9120072857.6200008</v>
      </c>
      <c r="G19" s="511">
        <v>16293067201.459999</v>
      </c>
      <c r="H19" s="500">
        <v>25413140059.080002</v>
      </c>
    </row>
    <row r="20" spans="1:8" s="19" customFormat="1">
      <c r="A20" s="238">
        <v>5.0999999999999996</v>
      </c>
      <c r="B20" s="292" t="s">
        <v>302</v>
      </c>
      <c r="C20" s="511">
        <v>393323651.88999999</v>
      </c>
      <c r="D20" s="511">
        <v>218565037.47</v>
      </c>
      <c r="E20" s="499">
        <v>611888689.36000001</v>
      </c>
      <c r="F20" s="511">
        <v>273738205.94</v>
      </c>
      <c r="G20" s="511">
        <v>306637239.75</v>
      </c>
      <c r="H20" s="500">
        <v>580375445.69000006</v>
      </c>
    </row>
    <row r="21" spans="1:8" s="19" customFormat="1">
      <c r="A21" s="238">
        <v>5.2</v>
      </c>
      <c r="B21" s="292" t="s">
        <v>301</v>
      </c>
      <c r="C21" s="511">
        <v>181086088.28</v>
      </c>
      <c r="D21" s="511">
        <v>16153860.380000001</v>
      </c>
      <c r="E21" s="499">
        <v>197239948.66</v>
      </c>
      <c r="F21" s="511">
        <v>227837170.83000001</v>
      </c>
      <c r="G21" s="511">
        <v>31235797.899999999</v>
      </c>
      <c r="H21" s="500">
        <v>259072968.73000002</v>
      </c>
    </row>
    <row r="22" spans="1:8" s="19" customFormat="1">
      <c r="A22" s="238">
        <v>5.3</v>
      </c>
      <c r="B22" s="292" t="s">
        <v>300</v>
      </c>
      <c r="C22" s="511">
        <v>7134110259.8299999</v>
      </c>
      <c r="D22" s="511">
        <v>15385418114.450001</v>
      </c>
      <c r="E22" s="499">
        <v>22519528374.279999</v>
      </c>
      <c r="F22" s="511">
        <v>6630231916.3999996</v>
      </c>
      <c r="G22" s="511">
        <v>13657561151.58</v>
      </c>
      <c r="H22" s="500">
        <v>20287793067.98</v>
      </c>
    </row>
    <row r="23" spans="1:8" s="19" customFormat="1">
      <c r="A23" s="238" t="s">
        <v>20</v>
      </c>
      <c r="B23" s="242" t="s">
        <v>80</v>
      </c>
      <c r="C23" s="511">
        <v>4011105049.3000002</v>
      </c>
      <c r="D23" s="511">
        <v>5603188756.3100004</v>
      </c>
      <c r="E23" s="499">
        <v>9614293805.6100006</v>
      </c>
      <c r="F23" s="511">
        <v>3742382134.6199999</v>
      </c>
      <c r="G23" s="511">
        <v>5105388468.04</v>
      </c>
      <c r="H23" s="500">
        <v>8847770602.6599998</v>
      </c>
    </row>
    <row r="24" spans="1:8" s="19" customFormat="1">
      <c r="A24" s="238" t="s">
        <v>21</v>
      </c>
      <c r="B24" s="242" t="s">
        <v>81</v>
      </c>
      <c r="C24" s="511">
        <v>1531291650.6700001</v>
      </c>
      <c r="D24" s="511">
        <v>5288242865.4300003</v>
      </c>
      <c r="E24" s="499">
        <v>6819534516.1000004</v>
      </c>
      <c r="F24" s="511">
        <v>1165275327.6199999</v>
      </c>
      <c r="G24" s="511">
        <v>3691198951.0100002</v>
      </c>
      <c r="H24" s="500">
        <v>4856474278.6300001</v>
      </c>
    </row>
    <row r="25" spans="1:8" s="19" customFormat="1">
      <c r="A25" s="238" t="s">
        <v>22</v>
      </c>
      <c r="B25" s="242" t="s">
        <v>82</v>
      </c>
      <c r="C25" s="511">
        <v>0</v>
      </c>
      <c r="D25" s="511">
        <v>0</v>
      </c>
      <c r="E25" s="499">
        <v>0</v>
      </c>
      <c r="F25" s="511">
        <v>0</v>
      </c>
      <c r="G25" s="511">
        <v>0</v>
      </c>
      <c r="H25" s="500">
        <v>0</v>
      </c>
    </row>
    <row r="26" spans="1:8" s="19" customFormat="1">
      <c r="A26" s="238" t="s">
        <v>23</v>
      </c>
      <c r="B26" s="242" t="s">
        <v>83</v>
      </c>
      <c r="C26" s="511">
        <v>1432822338.1600001</v>
      </c>
      <c r="D26" s="511">
        <v>4092575986.0500002</v>
      </c>
      <c r="E26" s="499">
        <v>5525398324.21</v>
      </c>
      <c r="F26" s="511">
        <v>996011426.5</v>
      </c>
      <c r="G26" s="511">
        <v>3274025825.8600001</v>
      </c>
      <c r="H26" s="500">
        <v>4270037252.3600001</v>
      </c>
    </row>
    <row r="27" spans="1:8" s="19" customFormat="1">
      <c r="A27" s="238" t="s">
        <v>24</v>
      </c>
      <c r="B27" s="242" t="s">
        <v>84</v>
      </c>
      <c r="C27" s="511">
        <v>158891221.69999999</v>
      </c>
      <c r="D27" s="511">
        <v>401410506.66000003</v>
      </c>
      <c r="E27" s="499">
        <v>560301728.36000001</v>
      </c>
      <c r="F27" s="511">
        <v>726563027.65999997</v>
      </c>
      <c r="G27" s="511">
        <v>1586947906.6700001</v>
      </c>
      <c r="H27" s="500">
        <v>2313510934.3299999</v>
      </c>
    </row>
    <row r="28" spans="1:8" s="19" customFormat="1">
      <c r="A28" s="238">
        <v>5.4</v>
      </c>
      <c r="B28" s="292" t="s">
        <v>303</v>
      </c>
      <c r="C28" s="511">
        <v>1477782443.8299999</v>
      </c>
      <c r="D28" s="511">
        <v>1518262632.23</v>
      </c>
      <c r="E28" s="499">
        <v>2996045076.0599999</v>
      </c>
      <c r="F28" s="511">
        <v>1619835758.9100001</v>
      </c>
      <c r="G28" s="511">
        <v>1176151952.3</v>
      </c>
      <c r="H28" s="500">
        <v>2795987711.21</v>
      </c>
    </row>
    <row r="29" spans="1:8" s="19" customFormat="1">
      <c r="A29" s="238">
        <v>5.5</v>
      </c>
      <c r="B29" s="292" t="s">
        <v>304</v>
      </c>
      <c r="C29" s="511">
        <v>52747106.960000001</v>
      </c>
      <c r="D29" s="511">
        <v>452966.92</v>
      </c>
      <c r="E29" s="499">
        <v>53200073.880000003</v>
      </c>
      <c r="F29" s="511">
        <v>138117729.75999999</v>
      </c>
      <c r="G29" s="511">
        <v>517216659.31</v>
      </c>
      <c r="H29" s="500">
        <v>655334389.06999993</v>
      </c>
    </row>
    <row r="30" spans="1:8" s="19" customFormat="1">
      <c r="A30" s="238">
        <v>5.6</v>
      </c>
      <c r="B30" s="292" t="s">
        <v>305</v>
      </c>
      <c r="C30" s="511">
        <v>0</v>
      </c>
      <c r="D30" s="511">
        <v>0</v>
      </c>
      <c r="E30" s="499">
        <v>0</v>
      </c>
      <c r="F30" s="511">
        <v>0</v>
      </c>
      <c r="G30" s="511">
        <v>0</v>
      </c>
      <c r="H30" s="500">
        <v>0</v>
      </c>
    </row>
    <row r="31" spans="1:8" s="19" customFormat="1">
      <c r="A31" s="238">
        <v>5.7</v>
      </c>
      <c r="B31" s="292" t="s">
        <v>84</v>
      </c>
      <c r="C31" s="511">
        <v>397999819.38999999</v>
      </c>
      <c r="D31" s="511">
        <v>531192176.56999999</v>
      </c>
      <c r="E31" s="499">
        <v>929191995.96000004</v>
      </c>
      <c r="F31" s="511">
        <v>230312075.78</v>
      </c>
      <c r="G31" s="511">
        <v>604264400.62</v>
      </c>
      <c r="H31" s="500">
        <v>834576476.39999998</v>
      </c>
    </row>
    <row r="32" spans="1:8" s="19" customFormat="1">
      <c r="A32" s="238">
        <v>6</v>
      </c>
      <c r="B32" s="241" t="s">
        <v>333</v>
      </c>
      <c r="C32" s="511">
        <v>509078655.70880002</v>
      </c>
      <c r="D32" s="511">
        <v>7719613251.5446129</v>
      </c>
      <c r="E32" s="499">
        <v>8228691907.2534122</v>
      </c>
      <c r="F32" s="511">
        <v>208793919.13</v>
      </c>
      <c r="G32" s="511">
        <v>4192332235.5246</v>
      </c>
      <c r="H32" s="500">
        <v>4401126154.6546001</v>
      </c>
    </row>
    <row r="33" spans="1:8" s="19" customFormat="1">
      <c r="A33" s="238">
        <v>6.1</v>
      </c>
      <c r="B33" s="293" t="s">
        <v>323</v>
      </c>
      <c r="C33" s="511">
        <v>313286140.70880002</v>
      </c>
      <c r="D33" s="511">
        <v>3742019782.4933004</v>
      </c>
      <c r="E33" s="499">
        <v>4055305923.2021003</v>
      </c>
      <c r="F33" s="511">
        <v>3501755.5</v>
      </c>
      <c r="G33" s="511">
        <v>2170989162.7419395</v>
      </c>
      <c r="H33" s="500">
        <v>2174490918.2419395</v>
      </c>
    </row>
    <row r="34" spans="1:8" s="19" customFormat="1">
      <c r="A34" s="238">
        <v>6.2</v>
      </c>
      <c r="B34" s="293" t="s">
        <v>324</v>
      </c>
      <c r="C34" s="511">
        <v>195792515</v>
      </c>
      <c r="D34" s="511">
        <v>3936874149.0513124</v>
      </c>
      <c r="E34" s="499">
        <v>4132666664.0513124</v>
      </c>
      <c r="F34" s="511">
        <v>205292163.63</v>
      </c>
      <c r="G34" s="511">
        <v>1985020376.996326</v>
      </c>
      <c r="H34" s="500">
        <v>2190312540.6263261</v>
      </c>
    </row>
    <row r="35" spans="1:8" s="19" customFormat="1">
      <c r="A35" s="238">
        <v>6.3</v>
      </c>
      <c r="B35" s="293" t="s">
        <v>320</v>
      </c>
      <c r="C35" s="511">
        <v>0</v>
      </c>
      <c r="D35" s="511">
        <v>37819020</v>
      </c>
      <c r="E35" s="499">
        <v>37819020</v>
      </c>
      <c r="F35" s="511">
        <v>0</v>
      </c>
      <c r="G35" s="511">
        <v>30169300</v>
      </c>
      <c r="H35" s="500">
        <v>30169300</v>
      </c>
    </row>
    <row r="36" spans="1:8" s="19" customFormat="1">
      <c r="A36" s="238">
        <v>6.4</v>
      </c>
      <c r="B36" s="293" t="s">
        <v>321</v>
      </c>
      <c r="C36" s="511">
        <v>0</v>
      </c>
      <c r="D36" s="511">
        <v>2900300</v>
      </c>
      <c r="E36" s="499">
        <v>2900300</v>
      </c>
      <c r="F36" s="511">
        <v>0</v>
      </c>
      <c r="G36" s="511">
        <v>3090098.4862604141</v>
      </c>
      <c r="H36" s="500">
        <v>3090098.4862604141</v>
      </c>
    </row>
    <row r="37" spans="1:8" s="19" customFormat="1">
      <c r="A37" s="238">
        <v>6.5</v>
      </c>
      <c r="B37" s="293" t="s">
        <v>322</v>
      </c>
      <c r="C37" s="511">
        <v>0</v>
      </c>
      <c r="D37" s="511">
        <v>0</v>
      </c>
      <c r="E37" s="499">
        <v>0</v>
      </c>
      <c r="F37" s="511">
        <v>0</v>
      </c>
      <c r="G37" s="511">
        <v>3063297.3000741005</v>
      </c>
      <c r="H37" s="500">
        <v>3063297.3000741005</v>
      </c>
    </row>
    <row r="38" spans="1:8" s="19" customFormat="1">
      <c r="A38" s="238">
        <v>6.6</v>
      </c>
      <c r="B38" s="293" t="s">
        <v>325</v>
      </c>
      <c r="C38" s="511">
        <v>0</v>
      </c>
      <c r="D38" s="511">
        <v>0</v>
      </c>
      <c r="E38" s="499">
        <v>0</v>
      </c>
      <c r="F38" s="511">
        <v>0</v>
      </c>
      <c r="G38" s="511">
        <v>0</v>
      </c>
      <c r="H38" s="500">
        <v>0</v>
      </c>
    </row>
    <row r="39" spans="1:8" s="19" customFormat="1">
      <c r="A39" s="238">
        <v>6.7</v>
      </c>
      <c r="B39" s="293" t="s">
        <v>326</v>
      </c>
      <c r="C39" s="511">
        <v>0</v>
      </c>
      <c r="D39" s="511">
        <v>0</v>
      </c>
      <c r="E39" s="499">
        <v>0</v>
      </c>
      <c r="F39" s="511">
        <v>0</v>
      </c>
      <c r="G39" s="511">
        <v>0</v>
      </c>
      <c r="H39" s="500">
        <v>0</v>
      </c>
    </row>
    <row r="40" spans="1:8" s="19" customFormat="1">
      <c r="A40" s="238">
        <v>7</v>
      </c>
      <c r="B40" s="241" t="s">
        <v>329</v>
      </c>
      <c r="C40" s="511">
        <v>671544090.87753093</v>
      </c>
      <c r="D40" s="511">
        <v>253276660.92872202</v>
      </c>
      <c r="E40" s="499">
        <v>924820751.80625296</v>
      </c>
      <c r="F40" s="511">
        <v>633926642.98399568</v>
      </c>
      <c r="G40" s="511">
        <v>239558104.819121</v>
      </c>
      <c r="H40" s="500">
        <v>873484747.80311668</v>
      </c>
    </row>
    <row r="41" spans="1:8" s="19" customFormat="1">
      <c r="A41" s="238">
        <v>7.1</v>
      </c>
      <c r="B41" s="240" t="s">
        <v>330</v>
      </c>
      <c r="C41" s="511">
        <v>7521417.0494230017</v>
      </c>
      <c r="D41" s="511">
        <v>2436378.1706350017</v>
      </c>
      <c r="E41" s="499">
        <v>9957795.2200580034</v>
      </c>
      <c r="F41" s="511">
        <v>20459287.484136999</v>
      </c>
      <c r="G41" s="511">
        <v>3493267.4658629997</v>
      </c>
      <c r="H41" s="500">
        <v>23952554.949999999</v>
      </c>
    </row>
    <row r="42" spans="1:8" s="19" customFormat="1" ht="26.4">
      <c r="A42" s="238">
        <v>7.2</v>
      </c>
      <c r="B42" s="240" t="s">
        <v>331</v>
      </c>
      <c r="C42" s="511">
        <v>4645178.0099999979</v>
      </c>
      <c r="D42" s="511">
        <v>1130045.4924039999</v>
      </c>
      <c r="E42" s="499">
        <v>5775223.5024039978</v>
      </c>
      <c r="F42" s="511">
        <v>9201831.7400000021</v>
      </c>
      <c r="G42" s="511">
        <v>2222640.8747239998</v>
      </c>
      <c r="H42" s="500">
        <v>11424472.614724003</v>
      </c>
    </row>
    <row r="43" spans="1:8" s="19" customFormat="1" ht="26.4">
      <c r="A43" s="238">
        <v>7.3</v>
      </c>
      <c r="B43" s="240" t="s">
        <v>334</v>
      </c>
      <c r="C43" s="511">
        <v>430398748.43753099</v>
      </c>
      <c r="D43" s="511">
        <v>160769892.62974301</v>
      </c>
      <c r="E43" s="499">
        <v>591168641.06727397</v>
      </c>
      <c r="F43" s="511">
        <v>407708300.56399572</v>
      </c>
      <c r="G43" s="511">
        <v>168294744.24186802</v>
      </c>
      <c r="H43" s="500">
        <v>576003044.80586374</v>
      </c>
    </row>
    <row r="44" spans="1:8" s="19" customFormat="1" ht="26.4">
      <c r="A44" s="238">
        <v>7.4</v>
      </c>
      <c r="B44" s="240" t="s">
        <v>335</v>
      </c>
      <c r="C44" s="511">
        <v>241145342.43999997</v>
      </c>
      <c r="D44" s="511">
        <v>92506768.298978999</v>
      </c>
      <c r="E44" s="499">
        <v>333652110.73897898</v>
      </c>
      <c r="F44" s="511">
        <v>226218342.41999999</v>
      </c>
      <c r="G44" s="511">
        <v>71263360.577252999</v>
      </c>
      <c r="H44" s="500">
        <v>297481702.997253</v>
      </c>
    </row>
    <row r="45" spans="1:8" s="19" customFormat="1">
      <c r="A45" s="238">
        <v>8</v>
      </c>
      <c r="B45" s="241" t="s">
        <v>312</v>
      </c>
      <c r="C45" s="511">
        <v>2208.9849451258324</v>
      </c>
      <c r="D45" s="511">
        <v>5581.0348556157896</v>
      </c>
      <c r="E45" s="499">
        <v>7790.019800741622</v>
      </c>
      <c r="F45" s="511">
        <v>1041563.0057807915</v>
      </c>
      <c r="G45" s="511">
        <v>94925156.637572557</v>
      </c>
      <c r="H45" s="500">
        <v>95966719.643353343</v>
      </c>
    </row>
    <row r="46" spans="1:8" s="19" customFormat="1">
      <c r="A46" s="238">
        <v>8.1</v>
      </c>
      <c r="B46" s="291" t="s">
        <v>336</v>
      </c>
      <c r="C46" s="511">
        <v>0</v>
      </c>
      <c r="D46" s="511">
        <v>0</v>
      </c>
      <c r="E46" s="499">
        <v>0</v>
      </c>
      <c r="F46" s="511">
        <v>0</v>
      </c>
      <c r="G46" s="511">
        <v>0</v>
      </c>
      <c r="H46" s="500">
        <v>0</v>
      </c>
    </row>
    <row r="47" spans="1:8" s="19" customFormat="1">
      <c r="A47" s="238">
        <v>8.1999999999999993</v>
      </c>
      <c r="B47" s="291" t="s">
        <v>337</v>
      </c>
      <c r="C47" s="511">
        <v>59.046575342465751</v>
      </c>
      <c r="D47" s="511">
        <v>94.994834942735224</v>
      </c>
      <c r="E47" s="499">
        <v>154.04141028520098</v>
      </c>
      <c r="F47" s="511">
        <v>62722.082191780828</v>
      </c>
      <c r="G47" s="511">
        <v>433214.42796029313</v>
      </c>
      <c r="H47" s="500">
        <v>495936.51015207398</v>
      </c>
    </row>
    <row r="48" spans="1:8" s="19" customFormat="1">
      <c r="A48" s="238">
        <v>8.3000000000000007</v>
      </c>
      <c r="B48" s="291" t="s">
        <v>338</v>
      </c>
      <c r="C48" s="511">
        <v>187.43430656934308</v>
      </c>
      <c r="D48" s="511">
        <v>287.47445255474452</v>
      </c>
      <c r="E48" s="499">
        <v>474.90875912408762</v>
      </c>
      <c r="F48" s="511">
        <v>449255.50729927013</v>
      </c>
      <c r="G48" s="511">
        <v>2507617.4804299939</v>
      </c>
      <c r="H48" s="500">
        <v>2956872.987729264</v>
      </c>
    </row>
    <row r="49" spans="1:8" s="19" customFormat="1">
      <c r="A49" s="238">
        <v>8.4</v>
      </c>
      <c r="B49" s="291" t="s">
        <v>339</v>
      </c>
      <c r="C49" s="511">
        <v>216.37782340862424</v>
      </c>
      <c r="D49" s="511">
        <v>476.87885010266939</v>
      </c>
      <c r="E49" s="499">
        <v>693.25667351129368</v>
      </c>
      <c r="F49" s="511">
        <v>186305.2977412731</v>
      </c>
      <c r="G49" s="511">
        <v>4037731.8184110159</v>
      </c>
      <c r="H49" s="500">
        <v>4224037.1161522893</v>
      </c>
    </row>
    <row r="50" spans="1:8" s="19" customFormat="1">
      <c r="A50" s="238">
        <v>8.5</v>
      </c>
      <c r="B50" s="291" t="s">
        <v>340</v>
      </c>
      <c r="C50" s="511">
        <v>201.77339901477836</v>
      </c>
      <c r="D50" s="511">
        <v>210.6075533661741</v>
      </c>
      <c r="E50" s="499">
        <v>412.38095238095246</v>
      </c>
      <c r="F50" s="511">
        <v>139762.79220882038</v>
      </c>
      <c r="G50" s="511">
        <v>6769489.4030873813</v>
      </c>
      <c r="H50" s="500">
        <v>6909252.1952962019</v>
      </c>
    </row>
    <row r="51" spans="1:8" s="19" customFormat="1">
      <c r="A51" s="238">
        <v>8.6</v>
      </c>
      <c r="B51" s="291" t="s">
        <v>341</v>
      </c>
      <c r="C51" s="511">
        <v>225.72262773722628</v>
      </c>
      <c r="D51" s="511">
        <v>1399.8941605839418</v>
      </c>
      <c r="E51" s="499">
        <v>1625.6167883211681</v>
      </c>
      <c r="F51" s="511">
        <v>0</v>
      </c>
      <c r="G51" s="511">
        <v>15894759.673071418</v>
      </c>
      <c r="H51" s="500">
        <v>15894759.673071418</v>
      </c>
    </row>
    <row r="52" spans="1:8" s="19" customFormat="1">
      <c r="A52" s="238">
        <v>8.6999999999999993</v>
      </c>
      <c r="B52" s="291" t="s">
        <v>342</v>
      </c>
      <c r="C52" s="511">
        <v>1318.6302130533945</v>
      </c>
      <c r="D52" s="511">
        <v>3111.1850040655245</v>
      </c>
      <c r="E52" s="499">
        <v>4429.8152171189195</v>
      </c>
      <c r="F52" s="511">
        <v>203517.32633964706</v>
      </c>
      <c r="G52" s="511">
        <v>65282343.834612451</v>
      </c>
      <c r="H52" s="500">
        <v>65485861.160952099</v>
      </c>
    </row>
    <row r="53" spans="1:8" s="19" customFormat="1" ht="14.4" thickBot="1">
      <c r="A53" s="243">
        <v>9</v>
      </c>
      <c r="B53" s="244" t="s">
        <v>332</v>
      </c>
      <c r="C53" s="512">
        <v>540920.22</v>
      </c>
      <c r="D53" s="512">
        <v>5900190.1126889996</v>
      </c>
      <c r="E53" s="509">
        <v>6441110.3326889994</v>
      </c>
      <c r="F53" s="512">
        <v>1648048.7200000002</v>
      </c>
      <c r="G53" s="512">
        <v>10489011.498675002</v>
      </c>
      <c r="H53" s="510">
        <v>12137060.218675002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8" sqref="C8:D8"/>
    </sheetView>
  </sheetViews>
  <sheetFormatPr defaultColWidth="9.109375" defaultRowHeight="13.2"/>
  <cols>
    <col min="1" max="1" width="9.5546875" style="4" bestFit="1" customWidth="1"/>
    <col min="2" max="2" width="93.5546875" style="4" customWidth="1"/>
    <col min="3" max="4" width="12.6640625" style="4" customWidth="1"/>
    <col min="5" max="11" width="9.6640625" style="50" customWidth="1"/>
    <col min="12" max="16384" width="9.109375" style="50"/>
  </cols>
  <sheetData>
    <row r="1" spans="1:8">
      <c r="A1" s="2" t="s">
        <v>35</v>
      </c>
      <c r="B1" s="3" t="str">
        <f>'Info '!C2</f>
        <v>JSC TBC Bank</v>
      </c>
      <c r="C1" s="3"/>
    </row>
    <row r="2" spans="1:8">
      <c r="A2" s="2" t="s">
        <v>36</v>
      </c>
      <c r="B2" s="465">
        <f>'1. key ratios '!B2</f>
        <v>44196</v>
      </c>
      <c r="C2" s="6"/>
      <c r="D2" s="7"/>
      <c r="E2" s="78"/>
      <c r="F2" s="78"/>
      <c r="G2" s="78"/>
      <c r="H2" s="78"/>
    </row>
    <row r="3" spans="1:8">
      <c r="A3" s="2"/>
      <c r="B3" s="3"/>
      <c r="C3" s="6"/>
      <c r="D3" s="7"/>
      <c r="E3" s="78"/>
      <c r="F3" s="78"/>
      <c r="G3" s="78"/>
      <c r="H3" s="78"/>
    </row>
    <row r="4" spans="1:8" ht="15" customHeight="1" thickBot="1">
      <c r="A4" s="7" t="s">
        <v>206</v>
      </c>
      <c r="B4" s="181" t="s">
        <v>306</v>
      </c>
      <c r="D4" s="79" t="s">
        <v>78</v>
      </c>
    </row>
    <row r="5" spans="1:8" ht="15" customHeight="1">
      <c r="A5" s="276" t="s">
        <v>11</v>
      </c>
      <c r="B5" s="277"/>
      <c r="C5" s="399" t="s">
        <v>5</v>
      </c>
      <c r="D5" s="400" t="s">
        <v>6</v>
      </c>
    </row>
    <row r="6" spans="1:8" ht="15" customHeight="1">
      <c r="A6" s="80">
        <v>1</v>
      </c>
      <c r="B6" s="390" t="s">
        <v>310</v>
      </c>
      <c r="C6" s="392">
        <v>16322523693.933828</v>
      </c>
      <c r="D6" s="393">
        <v>15679019553.864531</v>
      </c>
    </row>
    <row r="7" spans="1:8" ht="15" customHeight="1">
      <c r="A7" s="80">
        <v>1.1000000000000001</v>
      </c>
      <c r="B7" s="390" t="s">
        <v>488</v>
      </c>
      <c r="C7" s="394">
        <v>14963246562.746395</v>
      </c>
      <c r="D7" s="395">
        <v>14372145251.642605</v>
      </c>
    </row>
    <row r="8" spans="1:8">
      <c r="A8" s="80" t="s">
        <v>19</v>
      </c>
      <c r="B8" s="390" t="s">
        <v>205</v>
      </c>
      <c r="C8" s="394">
        <v>32965375.219999999</v>
      </c>
      <c r="D8" s="395">
        <v>32612266.650000006</v>
      </c>
    </row>
    <row r="9" spans="1:8" ht="15" customHeight="1">
      <c r="A9" s="80">
        <v>1.2</v>
      </c>
      <c r="B9" s="391" t="s">
        <v>204</v>
      </c>
      <c r="C9" s="394">
        <v>1306701846.0063531</v>
      </c>
      <c r="D9" s="395">
        <v>1265202472.821615</v>
      </c>
    </row>
    <row r="10" spans="1:8" ht="15" customHeight="1">
      <c r="A10" s="80">
        <v>1.3</v>
      </c>
      <c r="B10" s="390" t="s">
        <v>33</v>
      </c>
      <c r="C10" s="396">
        <v>52575285.181079999</v>
      </c>
      <c r="D10" s="395">
        <v>41671829.40031001</v>
      </c>
    </row>
    <row r="11" spans="1:8" ht="15" customHeight="1">
      <c r="A11" s="80">
        <v>2</v>
      </c>
      <c r="B11" s="390" t="s">
        <v>307</v>
      </c>
      <c r="C11" s="394">
        <v>106379492.91042994</v>
      </c>
      <c r="D11" s="395">
        <v>49769290.318500243</v>
      </c>
    </row>
    <row r="12" spans="1:8" ht="15" customHeight="1">
      <c r="A12" s="80">
        <v>3</v>
      </c>
      <c r="B12" s="390" t="s">
        <v>308</v>
      </c>
      <c r="C12" s="396">
        <v>1872573783.7914793</v>
      </c>
      <c r="D12" s="395">
        <v>1749821533.8766046</v>
      </c>
    </row>
    <row r="13" spans="1:8" ht="15" customHeight="1" thickBot="1">
      <c r="A13" s="82">
        <v>4</v>
      </c>
      <c r="B13" s="83" t="s">
        <v>309</v>
      </c>
      <c r="C13" s="397">
        <v>18301476970.635738</v>
      </c>
      <c r="D13" s="398">
        <v>17478610378.059635</v>
      </c>
    </row>
    <row r="14" spans="1:8">
      <c r="B14" s="86"/>
    </row>
    <row r="15" spans="1:8" ht="26.4">
      <c r="B15" s="87" t="s">
        <v>489</v>
      </c>
    </row>
    <row r="16" spans="1:8">
      <c r="B16" s="87"/>
    </row>
    <row r="17" spans="1:4" ht="10.199999999999999">
      <c r="A17" s="50"/>
      <c r="B17" s="50"/>
      <c r="C17" s="50"/>
      <c r="D17" s="50"/>
    </row>
    <row r="18" spans="1:4" ht="10.199999999999999">
      <c r="A18" s="50"/>
      <c r="B18" s="50"/>
      <c r="C18" s="50"/>
      <c r="D18" s="50"/>
    </row>
    <row r="19" spans="1:4" ht="10.199999999999999">
      <c r="A19" s="50"/>
      <c r="B19" s="50"/>
      <c r="C19" s="50"/>
      <c r="D19" s="50"/>
    </row>
    <row r="20" spans="1:4" ht="10.199999999999999">
      <c r="A20" s="50"/>
      <c r="B20" s="50"/>
      <c r="C20" s="50"/>
      <c r="D20" s="50"/>
    </row>
    <row r="21" spans="1:4" ht="10.199999999999999">
      <c r="A21" s="50"/>
      <c r="B21" s="50"/>
      <c r="C21" s="50"/>
      <c r="D21" s="50"/>
    </row>
    <row r="22" spans="1:4" ht="10.199999999999999">
      <c r="A22" s="50"/>
      <c r="B22" s="50"/>
      <c r="C22" s="50"/>
      <c r="D22" s="50"/>
    </row>
    <row r="23" spans="1:4" ht="10.199999999999999">
      <c r="A23" s="50"/>
      <c r="B23" s="50"/>
      <c r="C23" s="50"/>
      <c r="D23" s="50"/>
    </row>
    <row r="24" spans="1:4" ht="10.199999999999999">
      <c r="A24" s="50"/>
      <c r="B24" s="50"/>
      <c r="C24" s="50"/>
      <c r="D24" s="50"/>
    </row>
    <row r="25" spans="1:4" ht="10.199999999999999">
      <c r="A25" s="50"/>
      <c r="B25" s="50"/>
      <c r="C25" s="50"/>
      <c r="D25" s="50"/>
    </row>
    <row r="26" spans="1:4" ht="10.199999999999999">
      <c r="A26" s="50"/>
      <c r="B26" s="50"/>
      <c r="C26" s="50"/>
      <c r="D26" s="50"/>
    </row>
    <row r="27" spans="1:4" ht="10.199999999999999">
      <c r="A27" s="50"/>
      <c r="B27" s="50"/>
      <c r="C27" s="50"/>
      <c r="D27" s="50"/>
    </row>
    <row r="28" spans="1:4" ht="10.199999999999999">
      <c r="A28" s="50"/>
      <c r="B28" s="50"/>
      <c r="C28" s="50"/>
      <c r="D28" s="50"/>
    </row>
    <row r="29" spans="1:4" ht="10.199999999999999">
      <c r="A29" s="50"/>
      <c r="B29" s="50"/>
      <c r="C29" s="50"/>
      <c r="D29" s="5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pane xSplit="1" ySplit="4" topLeftCell="B20" activePane="bottomRight" state="frozen"/>
      <selection activeCell="B9" sqref="B9"/>
      <selection pane="topRight" activeCell="B9" sqref="B9"/>
      <selection pane="bottomLeft" activeCell="B9" sqref="B9"/>
      <selection pane="bottomRight" activeCell="A35" sqref="A35:C35"/>
    </sheetView>
  </sheetViews>
  <sheetFormatPr defaultColWidth="9.109375" defaultRowHeight="13.8"/>
  <cols>
    <col min="1" max="1" width="9.5546875" style="4" bestFit="1" customWidth="1"/>
    <col min="2" max="2" width="90.44140625" style="4" bestFit="1" customWidth="1"/>
    <col min="3" max="3" width="9.109375" style="4"/>
    <col min="4" max="16384" width="9.109375" style="5"/>
  </cols>
  <sheetData>
    <row r="1" spans="1:8">
      <c r="A1" s="2" t="s">
        <v>35</v>
      </c>
      <c r="B1" s="4" t="str">
        <f>'Info '!C2</f>
        <v>JSC TBC Bank</v>
      </c>
    </row>
    <row r="2" spans="1:8">
      <c r="A2" s="2" t="s">
        <v>36</v>
      </c>
      <c r="B2" s="466">
        <f>'1. key ratios '!B2</f>
        <v>44196</v>
      </c>
    </row>
    <row r="4" spans="1:8" ht="16.5" customHeight="1" thickBot="1">
      <c r="A4" s="88" t="s">
        <v>85</v>
      </c>
      <c r="B4" s="89" t="s">
        <v>276</v>
      </c>
      <c r="C4" s="90"/>
    </row>
    <row r="5" spans="1:8">
      <c r="A5" s="91"/>
      <c r="B5" s="541" t="s">
        <v>86</v>
      </c>
      <c r="C5" s="542"/>
    </row>
    <row r="6" spans="1:8">
      <c r="A6" s="92">
        <v>1</v>
      </c>
      <c r="B6" s="93" t="s">
        <v>494</v>
      </c>
      <c r="C6" s="94"/>
    </row>
    <row r="7" spans="1:8">
      <c r="A7" s="92">
        <v>2</v>
      </c>
      <c r="B7" s="93" t="s">
        <v>498</v>
      </c>
      <c r="C7" s="94"/>
    </row>
    <row r="8" spans="1:8">
      <c r="A8" s="92">
        <v>3</v>
      </c>
      <c r="B8" s="93" t="s">
        <v>499</v>
      </c>
      <c r="C8" s="94"/>
    </row>
    <row r="9" spans="1:8">
      <c r="A9" s="92">
        <v>4</v>
      </c>
      <c r="B9" s="93" t="s">
        <v>500</v>
      </c>
      <c r="C9" s="94"/>
    </row>
    <row r="10" spans="1:8">
      <c r="A10" s="92">
        <v>5</v>
      </c>
      <c r="B10" s="93" t="s">
        <v>501</v>
      </c>
      <c r="C10" s="94"/>
    </row>
    <row r="11" spans="1:8">
      <c r="A11" s="92">
        <v>6</v>
      </c>
      <c r="B11" s="93" t="s">
        <v>502</v>
      </c>
      <c r="C11" s="94"/>
    </row>
    <row r="12" spans="1:8">
      <c r="A12" s="92">
        <v>7</v>
      </c>
      <c r="B12" s="93" t="s">
        <v>522</v>
      </c>
      <c r="C12" s="94"/>
      <c r="H12" s="95"/>
    </row>
    <row r="13" spans="1:8">
      <c r="A13" s="92"/>
      <c r="B13" s="93"/>
      <c r="C13" s="94"/>
    </row>
    <row r="14" spans="1:8">
      <c r="A14" s="92"/>
      <c r="B14" s="93"/>
      <c r="C14" s="94"/>
    </row>
    <row r="15" spans="1:8">
      <c r="A15" s="92"/>
      <c r="B15" s="93"/>
      <c r="C15" s="94"/>
    </row>
    <row r="16" spans="1:8">
      <c r="A16" s="92"/>
      <c r="B16" s="543"/>
      <c r="C16" s="544"/>
    </row>
    <row r="17" spans="1:3">
      <c r="A17" s="92"/>
      <c r="B17" s="545" t="s">
        <v>87</v>
      </c>
      <c r="C17" s="546"/>
    </row>
    <row r="18" spans="1:3">
      <c r="A18" s="92">
        <v>1</v>
      </c>
      <c r="B18" s="93" t="s">
        <v>495</v>
      </c>
      <c r="C18" s="96"/>
    </row>
    <row r="19" spans="1:3">
      <c r="A19" s="92">
        <v>2</v>
      </c>
      <c r="B19" s="93" t="s">
        <v>503</v>
      </c>
      <c r="C19" s="96"/>
    </row>
    <row r="20" spans="1:3">
      <c r="A20" s="92">
        <v>3</v>
      </c>
      <c r="B20" s="93" t="s">
        <v>504</v>
      </c>
      <c r="C20" s="96"/>
    </row>
    <row r="21" spans="1:3">
      <c r="A21" s="92">
        <v>4</v>
      </c>
      <c r="B21" s="93" t="s">
        <v>523</v>
      </c>
      <c r="C21" s="96"/>
    </row>
    <row r="22" spans="1:3">
      <c r="A22" s="92">
        <v>5</v>
      </c>
      <c r="B22" s="93" t="s">
        <v>505</v>
      </c>
      <c r="C22" s="96"/>
    </row>
    <row r="23" spans="1:3">
      <c r="A23" s="92">
        <v>6</v>
      </c>
      <c r="B23" s="93" t="s">
        <v>506</v>
      </c>
      <c r="C23" s="96"/>
    </row>
    <row r="24" spans="1:3">
      <c r="A24" s="92"/>
      <c r="B24" s="93"/>
      <c r="C24" s="96"/>
    </row>
    <row r="25" spans="1:3">
      <c r="A25" s="92"/>
      <c r="B25" s="93"/>
      <c r="C25" s="96"/>
    </row>
    <row r="26" spans="1:3">
      <c r="A26" s="92"/>
      <c r="B26" s="93"/>
      <c r="C26" s="96"/>
    </row>
    <row r="27" spans="1:3" ht="15.75" customHeight="1">
      <c r="A27" s="92"/>
      <c r="B27" s="93"/>
      <c r="C27" s="97"/>
    </row>
    <row r="28" spans="1:3" ht="15.75" customHeight="1">
      <c r="A28" s="92"/>
      <c r="B28" s="93"/>
      <c r="C28" s="97"/>
    </row>
    <row r="29" spans="1:3" ht="30" customHeight="1">
      <c r="A29" s="92"/>
      <c r="B29" s="545" t="s">
        <v>88</v>
      </c>
      <c r="C29" s="546"/>
    </row>
    <row r="30" spans="1:3">
      <c r="A30" s="92">
        <v>1</v>
      </c>
      <c r="B30" s="93" t="s">
        <v>507</v>
      </c>
      <c r="C30" s="468">
        <v>0.99878075215747519</v>
      </c>
    </row>
    <row r="31" spans="1:3" ht="15.75" customHeight="1">
      <c r="A31" s="92"/>
      <c r="B31" s="93"/>
      <c r="C31" s="94"/>
    </row>
    <row r="32" spans="1:3" ht="29.25" customHeight="1">
      <c r="A32" s="92"/>
      <c r="B32" s="545" t="s">
        <v>89</v>
      </c>
      <c r="C32" s="546"/>
    </row>
    <row r="33" spans="1:3">
      <c r="A33" s="92">
        <v>1</v>
      </c>
      <c r="B33" s="93" t="s">
        <v>509</v>
      </c>
      <c r="C33" s="468">
        <v>8.6250809233561501E-2</v>
      </c>
    </row>
    <row r="34" spans="1:3">
      <c r="A34" s="92">
        <v>2</v>
      </c>
      <c r="B34" s="93" t="s">
        <v>510</v>
      </c>
      <c r="C34" s="468">
        <v>5.9913493034818681E-2</v>
      </c>
    </row>
    <row r="35" spans="1:3">
      <c r="A35" s="92">
        <v>3</v>
      </c>
      <c r="B35" s="93" t="s">
        <v>524</v>
      </c>
      <c r="C35" s="468">
        <v>7.4128844640243247E-2</v>
      </c>
    </row>
    <row r="36" spans="1:3">
      <c r="A36" s="92">
        <v>4</v>
      </c>
      <c r="B36" s="93" t="s">
        <v>508</v>
      </c>
      <c r="C36" s="468">
        <v>5.0457138444385013E-2</v>
      </c>
    </row>
    <row r="37" spans="1:3">
      <c r="A37" s="92"/>
      <c r="B37" s="93"/>
      <c r="C37" s="468"/>
    </row>
    <row r="38" spans="1:3">
      <c r="A38" s="92"/>
      <c r="B38" s="93"/>
      <c r="C38" s="468"/>
    </row>
    <row r="39" spans="1:3" ht="14.4" thickBot="1">
      <c r="A39" s="98"/>
      <c r="B39" s="99"/>
      <c r="C39" s="100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8" sqref="C8:E21"/>
    </sheetView>
  </sheetViews>
  <sheetFormatPr defaultColWidth="9.109375" defaultRowHeight="13.8"/>
  <cols>
    <col min="1" max="1" width="9.5546875" style="4" bestFit="1" customWidth="1"/>
    <col min="2" max="2" width="47.5546875" style="4" customWidth="1"/>
    <col min="3" max="3" width="28" style="4" customWidth="1"/>
    <col min="4" max="4" width="22.44140625" style="4" customWidth="1"/>
    <col min="5" max="5" width="22.33203125" style="4" customWidth="1"/>
    <col min="6" max="6" width="12" style="5" bestFit="1" customWidth="1"/>
    <col min="7" max="7" width="12.5546875" style="5" bestFit="1" customWidth="1"/>
    <col min="8" max="16384" width="9.109375" style="5"/>
  </cols>
  <sheetData>
    <row r="1" spans="1:7">
      <c r="A1" s="325" t="s">
        <v>35</v>
      </c>
      <c r="B1" s="326" t="str">
        <f>'Info '!C2</f>
        <v>JSC TBC Bank</v>
      </c>
      <c r="C1" s="115"/>
      <c r="D1" s="115"/>
      <c r="E1" s="115"/>
      <c r="F1" s="19"/>
    </row>
    <row r="2" spans="1:7" s="101" customFormat="1" ht="15.75" customHeight="1">
      <c r="A2" s="325" t="s">
        <v>36</v>
      </c>
      <c r="B2" s="469">
        <f>'1. key ratios '!B2</f>
        <v>44196</v>
      </c>
    </row>
    <row r="3" spans="1:7" s="101" customFormat="1" ht="15.75" customHeight="1">
      <c r="A3" s="325"/>
    </row>
    <row r="4" spans="1:7" s="101" customFormat="1" ht="15.75" customHeight="1" thickBot="1">
      <c r="A4" s="327" t="s">
        <v>210</v>
      </c>
      <c r="B4" s="551" t="s">
        <v>356</v>
      </c>
      <c r="C4" s="552"/>
      <c r="D4" s="552"/>
      <c r="E4" s="552"/>
    </row>
    <row r="5" spans="1:7" s="105" customFormat="1" ht="17.399999999999999" customHeight="1">
      <c r="A5" s="256"/>
      <c r="B5" s="257"/>
      <c r="C5" s="103" t="s">
        <v>0</v>
      </c>
      <c r="D5" s="103" t="s">
        <v>1</v>
      </c>
      <c r="E5" s="104" t="s">
        <v>2</v>
      </c>
    </row>
    <row r="6" spans="1:7" s="19" customFormat="1" ht="14.4" customHeight="1">
      <c r="A6" s="328"/>
      <c r="B6" s="547" t="s">
        <v>363</v>
      </c>
      <c r="C6" s="547" t="s">
        <v>97</v>
      </c>
      <c r="D6" s="549" t="s">
        <v>209</v>
      </c>
      <c r="E6" s="550"/>
      <c r="G6" s="5"/>
    </row>
    <row r="7" spans="1:7" s="19" customFormat="1" ht="99.6" customHeight="1">
      <c r="A7" s="328"/>
      <c r="B7" s="548"/>
      <c r="C7" s="547"/>
      <c r="D7" s="365" t="s">
        <v>208</v>
      </c>
      <c r="E7" s="366" t="s">
        <v>364</v>
      </c>
      <c r="G7" s="5"/>
    </row>
    <row r="8" spans="1:7">
      <c r="A8" s="329">
        <v>1</v>
      </c>
      <c r="B8" s="367" t="s">
        <v>40</v>
      </c>
      <c r="C8" s="368">
        <v>713083568.07999992</v>
      </c>
      <c r="D8" s="368"/>
      <c r="E8" s="369">
        <v>713083568.07999992</v>
      </c>
      <c r="F8" s="19"/>
    </row>
    <row r="9" spans="1:7">
      <c r="A9" s="329">
        <v>2</v>
      </c>
      <c r="B9" s="367" t="s">
        <v>41</v>
      </c>
      <c r="C9" s="368">
        <v>2200440603.9099998</v>
      </c>
      <c r="D9" s="368"/>
      <c r="E9" s="369">
        <v>2200440603.9099998</v>
      </c>
      <c r="F9" s="19"/>
    </row>
    <row r="10" spans="1:7">
      <c r="A10" s="329">
        <v>3</v>
      </c>
      <c r="B10" s="367" t="s">
        <v>42</v>
      </c>
      <c r="C10" s="368">
        <v>716565530.78999996</v>
      </c>
      <c r="D10" s="368"/>
      <c r="E10" s="369">
        <v>716565530.78999996</v>
      </c>
      <c r="F10" s="19"/>
    </row>
    <row r="11" spans="1:7">
      <c r="A11" s="329">
        <v>4</v>
      </c>
      <c r="B11" s="367" t="s">
        <v>43</v>
      </c>
      <c r="C11" s="368">
        <v>0</v>
      </c>
      <c r="D11" s="368"/>
      <c r="E11" s="369">
        <v>0</v>
      </c>
      <c r="F11" s="19"/>
    </row>
    <row r="12" spans="1:7">
      <c r="A12" s="329">
        <v>5</v>
      </c>
      <c r="B12" s="367" t="s">
        <v>44</v>
      </c>
      <c r="C12" s="368">
        <v>2549952574.6300001</v>
      </c>
      <c r="D12" s="368"/>
      <c r="E12" s="369">
        <v>2549952574.6300001</v>
      </c>
      <c r="F12" s="19"/>
    </row>
    <row r="13" spans="1:7">
      <c r="A13" s="329">
        <v>6.1</v>
      </c>
      <c r="B13" s="370" t="s">
        <v>45</v>
      </c>
      <c r="C13" s="371">
        <v>14911967283.77</v>
      </c>
      <c r="D13" s="368"/>
      <c r="E13" s="369">
        <v>14911967283.77</v>
      </c>
      <c r="F13" s="19"/>
    </row>
    <row r="14" spans="1:7">
      <c r="A14" s="329">
        <v>6.2</v>
      </c>
      <c r="B14" s="372" t="s">
        <v>46</v>
      </c>
      <c r="C14" s="371">
        <v>-924967820.29999995</v>
      </c>
      <c r="D14" s="368"/>
      <c r="E14" s="369">
        <v>-924967820.29999995</v>
      </c>
      <c r="F14" s="19"/>
    </row>
    <row r="15" spans="1:7">
      <c r="A15" s="329">
        <v>6</v>
      </c>
      <c r="B15" s="367" t="s">
        <v>47</v>
      </c>
      <c r="C15" s="368">
        <v>13986999463.470001</v>
      </c>
      <c r="D15" s="368"/>
      <c r="E15" s="369">
        <v>13986999463.470001</v>
      </c>
      <c r="F15" s="19"/>
    </row>
    <row r="16" spans="1:7">
      <c r="A16" s="329">
        <v>7</v>
      </c>
      <c r="B16" s="367" t="s">
        <v>48</v>
      </c>
      <c r="C16" s="368">
        <v>312110681.60000002</v>
      </c>
      <c r="D16" s="368"/>
      <c r="E16" s="369">
        <v>312110681.60000002</v>
      </c>
      <c r="F16" s="19"/>
    </row>
    <row r="17" spans="1:7">
      <c r="A17" s="329">
        <v>8</v>
      </c>
      <c r="B17" s="367" t="s">
        <v>207</v>
      </c>
      <c r="C17" s="368">
        <v>77134961.019999996</v>
      </c>
      <c r="D17" s="368"/>
      <c r="E17" s="369">
        <v>77134961.019999996</v>
      </c>
      <c r="F17" s="330"/>
      <c r="G17" s="109"/>
    </row>
    <row r="18" spans="1:7">
      <c r="A18" s="329">
        <v>9</v>
      </c>
      <c r="B18" s="367" t="s">
        <v>49</v>
      </c>
      <c r="C18" s="368">
        <v>42438336.799999997</v>
      </c>
      <c r="D18" s="368">
        <v>8992378.9000000004</v>
      </c>
      <c r="E18" s="369">
        <v>33445957.899999999</v>
      </c>
      <c r="F18" s="19"/>
      <c r="G18" s="109"/>
    </row>
    <row r="19" spans="1:7">
      <c r="A19" s="329">
        <v>10</v>
      </c>
      <c r="B19" s="367" t="s">
        <v>50</v>
      </c>
      <c r="C19" s="368">
        <v>641038062.05999994</v>
      </c>
      <c r="D19" s="368">
        <v>236632299.50999999</v>
      </c>
      <c r="E19" s="369">
        <v>404405762.54999995</v>
      </c>
      <c r="F19" s="19"/>
      <c r="G19" s="109"/>
    </row>
    <row r="20" spans="1:7">
      <c r="A20" s="329">
        <v>11</v>
      </c>
      <c r="B20" s="367" t="s">
        <v>51</v>
      </c>
      <c r="C20" s="368">
        <v>487765039.76000005</v>
      </c>
      <c r="D20" s="368">
        <v>7036563.2400000021</v>
      </c>
      <c r="E20" s="369">
        <v>480728476.52000004</v>
      </c>
      <c r="F20" s="19"/>
    </row>
    <row r="21" spans="1:7" ht="27" thickBot="1">
      <c r="A21" s="202"/>
      <c r="B21" s="331" t="s">
        <v>366</v>
      </c>
      <c r="C21" s="258">
        <v>21727528822.119999</v>
      </c>
      <c r="D21" s="258">
        <v>252661241.65000001</v>
      </c>
      <c r="E21" s="373">
        <v>21474867580.470001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110"/>
      <c r="F25" s="5"/>
      <c r="G25" s="5"/>
    </row>
    <row r="26" spans="1:7" s="4" customFormat="1">
      <c r="B26" s="110"/>
      <c r="F26" s="5"/>
      <c r="G26" s="5"/>
    </row>
    <row r="27" spans="1:7" s="4" customFormat="1">
      <c r="B27" s="110"/>
      <c r="F27" s="5"/>
      <c r="G27" s="5"/>
    </row>
    <row r="28" spans="1:7" s="4" customFormat="1">
      <c r="B28" s="110"/>
      <c r="F28" s="5"/>
      <c r="G28" s="5"/>
    </row>
    <row r="29" spans="1:7" s="4" customFormat="1">
      <c r="B29" s="110"/>
      <c r="F29" s="5"/>
      <c r="G29" s="5"/>
    </row>
    <row r="30" spans="1:7" s="4" customFormat="1">
      <c r="B30" s="110"/>
      <c r="F30" s="5"/>
      <c r="G30" s="5"/>
    </row>
    <row r="31" spans="1:7" s="4" customFormat="1">
      <c r="B31" s="110"/>
      <c r="F31" s="5"/>
      <c r="G31" s="5"/>
    </row>
    <row r="32" spans="1:7" s="4" customFormat="1">
      <c r="B32" s="110"/>
      <c r="F32" s="5"/>
      <c r="G32" s="5"/>
    </row>
    <row r="33" spans="2:7" s="4" customFormat="1">
      <c r="B33" s="110"/>
      <c r="F33" s="5"/>
      <c r="G33" s="5"/>
    </row>
    <row r="34" spans="2:7" s="4" customFormat="1">
      <c r="B34" s="110"/>
      <c r="F34" s="5"/>
      <c r="G34" s="5"/>
    </row>
    <row r="35" spans="2:7" s="4" customFormat="1">
      <c r="B35" s="110"/>
      <c r="F35" s="5"/>
      <c r="G35" s="5"/>
    </row>
    <row r="36" spans="2:7" s="4" customFormat="1">
      <c r="B36" s="110"/>
      <c r="F36" s="5"/>
      <c r="G36" s="5"/>
    </row>
    <row r="37" spans="2:7" s="4" customFormat="1">
      <c r="B37" s="110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C5" sqref="C5:C13"/>
    </sheetView>
  </sheetViews>
  <sheetFormatPr defaultColWidth="9.109375" defaultRowHeight="13.2" outlineLevelRow="1"/>
  <cols>
    <col min="1" max="1" width="9.5546875" style="4" bestFit="1" customWidth="1"/>
    <col min="2" max="2" width="114.33203125" style="4" customWidth="1"/>
    <col min="3" max="3" width="18.88671875" style="4" customWidth="1"/>
    <col min="4" max="4" width="25.44140625" style="4" customWidth="1"/>
    <col min="5" max="5" width="24.332031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546875" style="4" bestFit="1" customWidth="1"/>
    <col min="10" max="16384" width="9.109375" style="4"/>
  </cols>
  <sheetData>
    <row r="1" spans="1:6">
      <c r="A1" s="2" t="s">
        <v>35</v>
      </c>
      <c r="B1" s="4" t="str">
        <f>'Info '!C2</f>
        <v>JSC TBC Bank</v>
      </c>
    </row>
    <row r="2" spans="1:6" s="101" customFormat="1" ht="15.75" customHeight="1">
      <c r="A2" s="2" t="s">
        <v>36</v>
      </c>
      <c r="B2" s="466">
        <f>'1. key ratios '!B2</f>
        <v>44196</v>
      </c>
      <c r="C2" s="4"/>
      <c r="D2" s="4"/>
      <c r="E2" s="4"/>
      <c r="F2" s="4"/>
    </row>
    <row r="3" spans="1:6" s="101" customFormat="1" ht="15.75" customHeight="1">
      <c r="C3" s="4"/>
      <c r="D3" s="4"/>
      <c r="E3" s="4"/>
      <c r="F3" s="4"/>
    </row>
    <row r="4" spans="1:6" s="101" customFormat="1" ht="13.8" thickBot="1">
      <c r="A4" s="101" t="s">
        <v>90</v>
      </c>
      <c r="B4" s="332" t="s">
        <v>343</v>
      </c>
      <c r="C4" s="102" t="s">
        <v>78</v>
      </c>
      <c r="D4" s="4"/>
      <c r="E4" s="4"/>
      <c r="F4" s="4"/>
    </row>
    <row r="5" spans="1:6">
      <c r="A5" s="263">
        <v>1</v>
      </c>
      <c r="B5" s="333" t="s">
        <v>365</v>
      </c>
      <c r="C5" s="264">
        <v>21474867580.470001</v>
      </c>
    </row>
    <row r="6" spans="1:6" s="265" customFormat="1">
      <c r="A6" s="111">
        <v>2.1</v>
      </c>
      <c r="B6" s="260" t="s">
        <v>344</v>
      </c>
      <c r="C6" s="190">
        <v>3641736704.4382033</v>
      </c>
    </row>
    <row r="7" spans="1:6" s="86" customFormat="1" outlineLevel="1">
      <c r="A7" s="80">
        <v>2.2000000000000002</v>
      </c>
      <c r="B7" s="81" t="s">
        <v>345</v>
      </c>
      <c r="C7" s="266">
        <v>4162062784.0512996</v>
      </c>
    </row>
    <row r="8" spans="1:6" s="86" customFormat="1">
      <c r="A8" s="80">
        <v>3</v>
      </c>
      <c r="B8" s="261" t="s">
        <v>346</v>
      </c>
      <c r="C8" s="267">
        <v>29278667068.959503</v>
      </c>
    </row>
    <row r="9" spans="1:6" s="265" customFormat="1">
      <c r="A9" s="111">
        <v>4</v>
      </c>
      <c r="B9" s="113" t="s">
        <v>92</v>
      </c>
      <c r="C9" s="190">
        <v>259966240.94</v>
      </c>
    </row>
    <row r="10" spans="1:6" s="86" customFormat="1" outlineLevel="1">
      <c r="A10" s="80">
        <v>5.0999999999999996</v>
      </c>
      <c r="B10" s="81" t="s">
        <v>347</v>
      </c>
      <c r="C10" s="266">
        <v>-2010929035.2494805</v>
      </c>
    </row>
    <row r="11" spans="1:6" s="86" customFormat="1" outlineLevel="1">
      <c r="A11" s="80">
        <v>5.2</v>
      </c>
      <c r="B11" s="81" t="s">
        <v>348</v>
      </c>
      <c r="C11" s="266">
        <v>-4066467025.2806416</v>
      </c>
    </row>
    <row r="12" spans="1:6" s="86" customFormat="1">
      <c r="A12" s="80">
        <v>6</v>
      </c>
      <c r="B12" s="259" t="s">
        <v>490</v>
      </c>
      <c r="C12" s="266">
        <v>84829596.133735597</v>
      </c>
    </row>
    <row r="13" spans="1:6" s="86" customFormat="1" ht="13.8" thickBot="1">
      <c r="A13" s="82">
        <v>7</v>
      </c>
      <c r="B13" s="262" t="s">
        <v>294</v>
      </c>
      <c r="C13" s="268">
        <v>23546066845.503113</v>
      </c>
    </row>
    <row r="15" spans="1:6" ht="26.4">
      <c r="A15" s="283"/>
      <c r="B15" s="87" t="s">
        <v>491</v>
      </c>
    </row>
    <row r="16" spans="1:6">
      <c r="A16" s="283"/>
      <c r="B16" s="283"/>
    </row>
    <row r="17" spans="1:5" ht="13.8">
      <c r="A17" s="278"/>
      <c r="B17" s="279"/>
      <c r="C17" s="283"/>
      <c r="D17" s="283"/>
      <c r="E17" s="283"/>
    </row>
    <row r="18" spans="1:5" ht="14.4">
      <c r="A18" s="284"/>
      <c r="B18" s="285"/>
      <c r="C18" s="283"/>
      <c r="D18" s="283"/>
      <c r="E18" s="283"/>
    </row>
    <row r="19" spans="1:5" ht="13.8">
      <c r="A19" s="286"/>
      <c r="B19" s="280"/>
      <c r="C19" s="283"/>
      <c r="D19" s="283"/>
      <c r="E19" s="283"/>
    </row>
    <row r="20" spans="1:5" ht="13.8">
      <c r="A20" s="287"/>
      <c r="B20" s="281"/>
      <c r="C20" s="283"/>
      <c r="D20" s="283"/>
      <c r="E20" s="283"/>
    </row>
    <row r="21" spans="1:5" ht="13.8">
      <c r="A21" s="287"/>
      <c r="B21" s="285"/>
      <c r="C21" s="283"/>
      <c r="D21" s="283"/>
      <c r="E21" s="283"/>
    </row>
    <row r="22" spans="1:5" ht="13.8">
      <c r="A22" s="286"/>
      <c r="B22" s="282"/>
      <c r="C22" s="283"/>
      <c r="D22" s="283"/>
      <c r="E22" s="283"/>
    </row>
    <row r="23" spans="1:5" ht="13.8">
      <c r="A23" s="287"/>
      <c r="B23" s="281"/>
      <c r="C23" s="283"/>
      <c r="D23" s="283"/>
      <c r="E23" s="283"/>
    </row>
    <row r="24" spans="1:5" ht="13.8">
      <c r="A24" s="287"/>
      <c r="B24" s="281"/>
      <c r="C24" s="283"/>
      <c r="D24" s="283"/>
      <c r="E24" s="283"/>
    </row>
    <row r="25" spans="1:5" ht="13.8">
      <c r="A25" s="287"/>
      <c r="B25" s="288"/>
      <c r="C25" s="283"/>
      <c r="D25" s="283"/>
      <c r="E25" s="283"/>
    </row>
    <row r="26" spans="1:5" ht="13.8">
      <c r="A26" s="287"/>
      <c r="B26" s="285"/>
      <c r="C26" s="283"/>
      <c r="D26" s="283"/>
      <c r="E26" s="283"/>
    </row>
    <row r="27" spans="1:5">
      <c r="A27" s="283"/>
      <c r="B27" s="289"/>
      <c r="C27" s="283"/>
      <c r="D27" s="283"/>
      <c r="E27" s="283"/>
    </row>
    <row r="28" spans="1:5">
      <c r="A28" s="283"/>
      <c r="B28" s="289"/>
      <c r="C28" s="283"/>
      <c r="D28" s="283"/>
      <c r="E28" s="283"/>
    </row>
    <row r="29" spans="1:5">
      <c r="A29" s="283"/>
      <c r="B29" s="289"/>
      <c r="C29" s="283"/>
      <c r="D29" s="283"/>
      <c r="E29" s="283"/>
    </row>
    <row r="30" spans="1:5">
      <c r="A30" s="283"/>
      <c r="B30" s="289"/>
      <c r="C30" s="283"/>
      <c r="D30" s="283"/>
      <c r="E30" s="283"/>
    </row>
    <row r="31" spans="1:5">
      <c r="A31" s="283"/>
      <c r="B31" s="289"/>
      <c r="C31" s="283"/>
      <c r="D31" s="283"/>
      <c r="E31" s="283"/>
    </row>
    <row r="32" spans="1:5">
      <c r="A32" s="283"/>
      <c r="B32" s="289"/>
      <c r="C32" s="283"/>
      <c r="D32" s="283"/>
      <c r="E32" s="283"/>
    </row>
    <row r="33" spans="1:5">
      <c r="A33" s="283"/>
      <c r="B33" s="289"/>
      <c r="C33" s="283"/>
      <c r="D33" s="283"/>
      <c r="E33" s="283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AmkdMBoRym1IxAOV5jhaGk1pvOwLQWFVoNTFm6FjJeE=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axvuxqgfWadAdwGFXwXUxstuO3FApsG95qpA00Bs+C0=</DigestValue>
    </Reference>
  </SignedInfo>
  <SignatureValue>Ttla6EtPW/pm5pBKRoSJl/egvrHxN0UFEgMw/BlfkhuHbV+1ptQJH27R0qZURrHb8K0Xd4PrE1z0
WYLCd24v/s8kyLvru/x0oHCdB5BQkfJXYxkY89psQSDh1c5SEQ4ypGXl80piWyEXJc5PHw0fHyCI
GTLU7o0ZnAGavkbnGReUMeMsjsX+34FiekLFyOs3RbWqQA0hd+QCfQsiEZnRExBx6ROMe8T6Bmza
Vel5t028i2YZEGWwvC17di1K/ZqYdutOX/WjZ+ys3IUYIrBRdE+JtU7hcjjKdf6EuGBlh4b3U2e8
/yyEyQtw6LhqrQ3PX3zRlPKs4B7+0GDlZpV7VA==</SignatureValue>
  <KeyInfo>
    <X509Data>
      <X509Certificate>MIIGOTCCBSGgAwIBAgIKXbeWBgACAAFDkDANBgkqhkiG9w0BAQsFADBKMRIwEAYKCZImiZPyLGQBGRYCZ2UxEzARBgoJkiaJk/IsZAEZFgNuYmcxHzAdBgNVBAMTFk5CRyBDbGFzcyAyIElOVCBTdWIgQ0EwHhcNMTkwNzAyMDc0OTEyWhcNMjEwNzAxMDc0OTEyWjA3MRUwEwYDVQQKEwxKU0MgVEJDIEJBTksxHjAcBgNVBAMTFUJUQiAtIERhdmlkIEt1dGFsYWR6ZTCCASIwDQYJKoZIhvcNAQEBBQADggEPADCCAQoCggEBAOYyFYnRDJOFVy6+FR4HXUv0PMFPeyYVrY2Rh1vag3q9hTA3ME5dR4mOqaQm4jQ3zebjTisUQmggUQYgUZt3YtVK7dhw3xQe08ebrJ+sT8g94VRgZS/ZWdHIJx0/h/lGhwEtBE/szLWpGjI0DJ/jjSxs1V1SmGDT6wcst+g7t8M6P69TJLDJzsEnYzozdgiFbyDZCxP9qra/gjbi+ntl+ZxCLxuQEK4m5X4E7h7qYx/zL2YAz93llIVI48Qw5JJbrjMZtcEwGBFF/KBrCVwlcp/vn9RDxKg0twOIAoAKLs0mYFKkek7AeQjus6ROsXwzFBwHEN0f9D9ukaVZaws2FosCAwEAAaOCAzIwggMuMDwGCSsGAQQBgjcVBwQvMC0GJSsGAQQBgjcVCOayYION9USGgZkJg7ihSoO+hHEEg8SRM4SDiF0CAWQCASMwHQYDVR0lBBYwFAYIKwYBBQUHAwIGCCsGAQUFBwMEMAsGA1UdDwQEAwIHgDAnBgkrBgEEAYI3FQoEGjAYMAoGCCsGAQUFBwMCMAoGCCsGAQUFBwMEMB0GA1UdDgQWBBRXZLRvyeVD2dSE5iNr73Q1TGwGm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XA78nM4Qqyw7ZxAa1U9F+dyakzeVPpHdzGtrwEe0GxkRunLbhbR/3fg5TFZqoE0Ry6XdE7wTQ8AW5HMDsBnpP8SXkGeV+D4LGrO44P22xbWw6bAVA8wvPuZ0zMNeXBV+ubsI8ZO/xR/CUDJopiXMH9HV4XWLms7FyrJzyaWjPuAsArV0kqNiE7zgzbEKJXQIlc+cPvKTEiuz68fD5+6vW5FKHOGBZyRQ3rdIuQjpW/PF3Hqtg52fBuvEa8b8ta4hYJPzffw0yNo4vjtl+bKQ0PDLqdoIXogG7KjZj9Hz0M+MUIdmOsI6bHK28q8s4UoKUrIHSZsJ7zEopAA4iLn30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VsuIGUlKU/6kE7E5i0v5CfccUHwZqtkSJGBwnbt2rhs=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l2RliK5ylGJJJfqOKayQS7/U1pi9VAzFjt7Swyfo3ho=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sharedStrings.xml?ContentType=application/vnd.openxmlformats-officedocument.spreadsheetml.sharedStrings+xml">
        <DigestMethod Algorithm="http://www.w3.org/2001/04/xmlenc#sha256"/>
        <DigestValue>0VpzJkxMzJlRCU1BkzG8X364akULA9hkni13RdadbVA=</DigestValue>
      </Reference>
      <Reference URI="/xl/styles.xml?ContentType=application/vnd.openxmlformats-officedocument.spreadsheetml.styles+xml">
        <DigestMethod Algorithm="http://www.w3.org/2001/04/xmlenc#sha256"/>
        <DigestValue>MzTkNw3kXlW4StPojuYd47sNfT5Se2fhTPP737mCL4M=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ChzV3N9oWEul8S/8jcTanPfoXZviG2wL3YeUyYcwvhc=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EOz0CbthjxJ0UkNoxXDycIh+9oS1WUEEvD51xEhKbJo=</DigestValue>
      </Reference>
      <Reference URI="/xl/worksheets/sheet10.xml?ContentType=application/vnd.openxmlformats-officedocument.spreadsheetml.worksheet+xml">
        <DigestMethod Algorithm="http://www.w3.org/2001/04/xmlenc#sha256"/>
        <DigestValue>7Y3D8BYhlRvuPtgOp4JFGDpicOLLsC7QqxRQLG2VYWQ=</DigestValue>
      </Reference>
      <Reference URI="/xl/worksheets/sheet11.xml?ContentType=application/vnd.openxmlformats-officedocument.spreadsheetml.worksheet+xml">
        <DigestMethod Algorithm="http://www.w3.org/2001/04/xmlenc#sha256"/>
        <DigestValue>DlPoKNhSq3wKgBKtrfD81OAFGwEe35UT1hf3BeVh114=</DigestValue>
      </Reference>
      <Reference URI="/xl/worksheets/sheet12.xml?ContentType=application/vnd.openxmlformats-officedocument.spreadsheetml.worksheet+xml">
        <DigestMethod Algorithm="http://www.w3.org/2001/04/xmlenc#sha256"/>
        <DigestValue>V/nRqlQvLeTPbPS9EfEzrxbdUrf7E6CL66YFDo4vdpo=</DigestValue>
      </Reference>
      <Reference URI="/xl/worksheets/sheet13.xml?ContentType=application/vnd.openxmlformats-officedocument.spreadsheetml.worksheet+xml">
        <DigestMethod Algorithm="http://www.w3.org/2001/04/xmlenc#sha256"/>
        <DigestValue>ti+/4Fzgo+ssgqo2Y3wWW8hkBcsBGpsnlCvoRx9WDrE=</DigestValue>
      </Reference>
      <Reference URI="/xl/worksheets/sheet14.xml?ContentType=application/vnd.openxmlformats-officedocument.spreadsheetml.worksheet+xml">
        <DigestMethod Algorithm="http://www.w3.org/2001/04/xmlenc#sha256"/>
        <DigestValue>2u/3y30dVmuj4DNVjJtiUGZeY8zDNSPihORVZ/+7rkE=</DigestValue>
      </Reference>
      <Reference URI="/xl/worksheets/sheet15.xml?ContentType=application/vnd.openxmlformats-officedocument.spreadsheetml.worksheet+xml">
        <DigestMethod Algorithm="http://www.w3.org/2001/04/xmlenc#sha256"/>
        <DigestValue>SFoz+NxbeHBMocLc4kB5fwVa9ZF5i1Uw5Tlklb83fxo=</DigestValue>
      </Reference>
      <Reference URI="/xl/worksheets/sheet16.xml?ContentType=application/vnd.openxmlformats-officedocument.spreadsheetml.worksheet+xml">
        <DigestMethod Algorithm="http://www.w3.org/2001/04/xmlenc#sha256"/>
        <DigestValue>5L1yPB6UW3J8XXpvwuQHab21R8cVmcA/ZMZ3iGk2h+k=</DigestValue>
      </Reference>
      <Reference URI="/xl/worksheets/sheet17.xml?ContentType=application/vnd.openxmlformats-officedocument.spreadsheetml.worksheet+xml">
        <DigestMethod Algorithm="http://www.w3.org/2001/04/xmlenc#sha256"/>
        <DigestValue>0BMss+zZijd/ywRgCFQHs7+MGPnaCWK/aqXwfD69TOI=</DigestValue>
      </Reference>
      <Reference URI="/xl/worksheets/sheet18.xml?ContentType=application/vnd.openxmlformats-officedocument.spreadsheetml.worksheet+xml">
        <DigestMethod Algorithm="http://www.w3.org/2001/04/xmlenc#sha256"/>
        <DigestValue>95bjzO4+52SAg1DdJZZMsesRkfeyUxSR9Btd2UVs/XA=</DigestValue>
      </Reference>
      <Reference URI="/xl/worksheets/sheet2.xml?ContentType=application/vnd.openxmlformats-officedocument.spreadsheetml.worksheet+xml">
        <DigestMethod Algorithm="http://www.w3.org/2001/04/xmlenc#sha256"/>
        <DigestValue>ujhrvMDKIj7GEZpNMSDMxPvD++6hMrU20Ips+7Jk+us=</DigestValue>
      </Reference>
      <Reference URI="/xl/worksheets/sheet3.xml?ContentType=application/vnd.openxmlformats-officedocument.spreadsheetml.worksheet+xml">
        <DigestMethod Algorithm="http://www.w3.org/2001/04/xmlenc#sha256"/>
        <DigestValue>Bds4ngvyAlTmIckH1ZtJlJVszIlKd6MAlrKoUG2v5f4=</DigestValue>
      </Reference>
      <Reference URI="/xl/worksheets/sheet4.xml?ContentType=application/vnd.openxmlformats-officedocument.spreadsheetml.worksheet+xml">
        <DigestMethod Algorithm="http://www.w3.org/2001/04/xmlenc#sha256"/>
        <DigestValue>IZA5QMYz4PrGMo5t7DKh5n/cMhWeF/dfGypyy4wQPvk=</DigestValue>
      </Reference>
      <Reference URI="/xl/worksheets/sheet5.xml?ContentType=application/vnd.openxmlformats-officedocument.spreadsheetml.worksheet+xml">
        <DigestMethod Algorithm="http://www.w3.org/2001/04/xmlenc#sha256"/>
        <DigestValue>NcXkDgTUYQH8anYBeK98UqmXLBLNmQ4RX+9TpbjqXo0=</DigestValue>
      </Reference>
      <Reference URI="/xl/worksheets/sheet6.xml?ContentType=application/vnd.openxmlformats-officedocument.spreadsheetml.worksheet+xml">
        <DigestMethod Algorithm="http://www.w3.org/2001/04/xmlenc#sha256"/>
        <DigestValue>8tcFpRrajzR0J8k0Q+v8WdlUxOVVrAxmd+ZbaaDTleY=</DigestValue>
      </Reference>
      <Reference URI="/xl/worksheets/sheet7.xml?ContentType=application/vnd.openxmlformats-officedocument.spreadsheetml.worksheet+xml">
        <DigestMethod Algorithm="http://www.w3.org/2001/04/xmlenc#sha256"/>
        <DigestValue>JKBO5dTGsD9UrxvRLuVMqAq5aWAvXD7F2zexVo4QLfY=</DigestValue>
      </Reference>
      <Reference URI="/xl/worksheets/sheet8.xml?ContentType=application/vnd.openxmlformats-officedocument.spreadsheetml.worksheet+xml">
        <DigestMethod Algorithm="http://www.w3.org/2001/04/xmlenc#sha256"/>
        <DigestValue>8DeoZegv5hFG0ProdXEbAD+uWf3/cDbpIrm6AEBjC/k=</DigestValue>
      </Reference>
      <Reference URI="/xl/worksheets/sheet9.xml?ContentType=application/vnd.openxmlformats-officedocument.spreadsheetml.worksheet+xml">
        <DigestMethod Algorithm="http://www.w3.org/2001/04/xmlenc#sha256"/>
        <DigestValue>DDJte4J1Xkm6Fg3FWFYURCNMivhLo/i3UTsGaVN/mv0=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2021-02-01T07:27:15Z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2021-02-01T07:27:15Z</xd:SigningTime>
          <xd:SigningCertificate>
            <xd:Cert>
              <xd:CertDigest>
                <DigestMethod Algorithm="http://www.w3.org/2001/04/xmlenc#sha256"/>
                <DigestValue>VyHB/8wYe+6cE7w+4VaP7DvG2A+WyQ/oMQS/9yiyVPE=</DigestValue>
              </xd:CertDigest>
              <xd:IssuerSerial>
                <X509IssuerName>CN=NBG Class 2 INT Sub CA, DC=nbg, DC=ge</X509IssuerName>
                <X509SerialNumber>442566647400329992291216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zOyhEF3UBROMxn6ZUZNuIOnjDpwhfLsXZl/G1J7j17w=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VTmT3mrEWTLSB1XS5ZPXtmuLjk0DyLeECVbGHyDraoE=</DigestValue>
    </Reference>
  </SignedInfo>
  <SignatureValue>Ki8oSqQOL14E8IL7wpZKcTJx7A40DPXVaa5I/UVd/W6/yv8GR2YluewsqK55V4Wlx8N7KLWCwI6n
legY45Wji3K4bjmCkVQORHqKDFYmN+rmNf+qdSSROE3rwc7F6F0iHYcIeM4+DT9lMJtBtH4L4pYI
8/gfJVb14889vQPDgQ0LHxOZG2oWFHQQ7x9WUO0C94Xz9G7JcQOBWj700ABnDF8F35yGFjg6O/iW
XkzZBDHEq+01OzLh2hoc/oVn8e0b3cGGZYz/8oLe6ffH/N5nRy5e4Q7W0UeOLtif/KJalDUpuIzt
oDvCpODDmrTGdJsvZVnodHmjn5d150WWEvdB7A==</SignatureValue>
  <KeyInfo>
    <X509Data>
      <X509Certificate>MIIGPjCCBSagAwIBAgIKNntU2gACAAGHxDANBgkqhkiG9w0BAQsFADBKMRIwEAYKCZImiZPyLGQBGRYCZ2UxEzARBgoJkiaJk/IsZAEZFgNuYmcxHzAdBgNVBAMTFk5CRyBDbGFzcyAyIElOVCBTdWIgQ0EwHhcNMjAwNjE3MDkzNTA2WhcNMjExMjIyMDk0NjU2WjA8MRUwEwYDVQQKEwxKU0MgVEJDIEJBTksxIzAhBgNVBAMTGkJUQiAtIEdpb3JnaSBQYWNoaWthc2h2aWxpMIIBIjANBgkqhkiG9w0BAQEFAAOCAQ8AMIIBCgKCAQEAy2GfwAv4UnbHw2vJYBrRjlP5bFq8aw8gCYWN0jG04qYGY2knUQdSg1u7iN8gqKLyKPbkGPzEoDgVX6uw4hQ8FYPaetArYtGdaudo0nI9FICUywSUsfsh3uPTO52cVh+W7VJaLEFX/I9XLzAyft6HvwHJR+Bg7P/sWYe7J0TBiXw65QgX9ilLjz4sp2aZl/rji5324TWyXd8whUGJn07MAI/BSRBQrFA+L/cwOYmVzLE4M3grprNemw8o0D9Y02EDT4CQa09kcfrY5E8eHXhSNv0tolG26A/X8R1fZfDL9ADXHyHVX1Gf/BC2RthawJwFTTKpEu17TtdOx05n8vLHVQIDAQABo4IDMjCCAy4wPAYJKwYBBAGCNxUHBC8wLQYlKwYBBAGCNxUI5rJgg431RIaBmQmDuKFKg76EcQSDxJEzhIOIXQIBZAIBIzAdBgNVHSUEFjAUBggrBgEFBQcDAgYIKwYBBQUHAwQwCwYDVR0PBAQDAgeAMCcGCSsGAQQBgjcVCgQaMBgwCgYIKwYBBQUHAwIwCgYIKwYBBQUHAwQwHQYDVR0OBBYEFDzQWAu7Tamd64KQI1uiF5AnB8WV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CpsfYcBDkbv8Fcb0EExkoXaUzCS9PQVpV167dv74s6KVt+qF5MfKpcSQkIYHw+dUJjlwbtgKQXKXmiTsXNBrfCCtFvXNQAR9SiTM/zE7RDeqHJBZy5Lkz1B00yWStiPfNrq/PSieNuPs4/KWTEzd5WsJ2j2JriCwpcHIDItT7audjnADfAhcEGy9FB+6RemHXGsTAjIX6KQt3dUgrGQMp3fp7ntTheX+8Bg/f6S31exWv7TOY+V0pKajuHJhmMMM5sY+QWW6reFiOhqNPdTalKLz+RZE/jQQ153dKY0fTCclA3okGFLcW2c8qVNvgLv3h0VbekPbH1bYfg76fsKocU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VsuIGUlKU/6kE7E5i0v5CfccUHwZqtkSJGBwnbt2rhs=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l2RliK5ylGJJJfqOKayQS7/U1pi9VAzFjt7Swyfo3ho=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sharedStrings.xml?ContentType=application/vnd.openxmlformats-officedocument.spreadsheetml.sharedStrings+xml">
        <DigestMethod Algorithm="http://www.w3.org/2001/04/xmlenc#sha256"/>
        <DigestValue>0VpzJkxMzJlRCU1BkzG8X364akULA9hkni13RdadbVA=</DigestValue>
      </Reference>
      <Reference URI="/xl/styles.xml?ContentType=application/vnd.openxmlformats-officedocument.spreadsheetml.styles+xml">
        <DigestMethod Algorithm="http://www.w3.org/2001/04/xmlenc#sha256"/>
        <DigestValue>MzTkNw3kXlW4StPojuYd47sNfT5Se2fhTPP737mCL4M=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ChzV3N9oWEul8S/8jcTanPfoXZviG2wL3YeUyYcwvhc=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nZKw4hKw2+3pXeBTsC/ZBicbgnGu7zTAAE186sjLnDw=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EOz0CbthjxJ0UkNoxXDycIh+9oS1WUEEvD51xEhKbJo=</DigestValue>
      </Reference>
      <Reference URI="/xl/worksheets/sheet10.xml?ContentType=application/vnd.openxmlformats-officedocument.spreadsheetml.worksheet+xml">
        <DigestMethod Algorithm="http://www.w3.org/2001/04/xmlenc#sha256"/>
        <DigestValue>7Y3D8BYhlRvuPtgOp4JFGDpicOLLsC7QqxRQLG2VYWQ=</DigestValue>
      </Reference>
      <Reference URI="/xl/worksheets/sheet11.xml?ContentType=application/vnd.openxmlformats-officedocument.spreadsheetml.worksheet+xml">
        <DigestMethod Algorithm="http://www.w3.org/2001/04/xmlenc#sha256"/>
        <DigestValue>DlPoKNhSq3wKgBKtrfD81OAFGwEe35UT1hf3BeVh114=</DigestValue>
      </Reference>
      <Reference URI="/xl/worksheets/sheet12.xml?ContentType=application/vnd.openxmlformats-officedocument.spreadsheetml.worksheet+xml">
        <DigestMethod Algorithm="http://www.w3.org/2001/04/xmlenc#sha256"/>
        <DigestValue>V/nRqlQvLeTPbPS9EfEzrxbdUrf7E6CL66YFDo4vdpo=</DigestValue>
      </Reference>
      <Reference URI="/xl/worksheets/sheet13.xml?ContentType=application/vnd.openxmlformats-officedocument.spreadsheetml.worksheet+xml">
        <DigestMethod Algorithm="http://www.w3.org/2001/04/xmlenc#sha256"/>
        <DigestValue>ti+/4Fzgo+ssgqo2Y3wWW8hkBcsBGpsnlCvoRx9WDrE=</DigestValue>
      </Reference>
      <Reference URI="/xl/worksheets/sheet14.xml?ContentType=application/vnd.openxmlformats-officedocument.spreadsheetml.worksheet+xml">
        <DigestMethod Algorithm="http://www.w3.org/2001/04/xmlenc#sha256"/>
        <DigestValue>2u/3y30dVmuj4DNVjJtiUGZeY8zDNSPihORVZ/+7rkE=</DigestValue>
      </Reference>
      <Reference URI="/xl/worksheets/sheet15.xml?ContentType=application/vnd.openxmlformats-officedocument.spreadsheetml.worksheet+xml">
        <DigestMethod Algorithm="http://www.w3.org/2001/04/xmlenc#sha256"/>
        <DigestValue>SFoz+NxbeHBMocLc4kB5fwVa9ZF5i1Uw5Tlklb83fxo=</DigestValue>
      </Reference>
      <Reference URI="/xl/worksheets/sheet16.xml?ContentType=application/vnd.openxmlformats-officedocument.spreadsheetml.worksheet+xml">
        <DigestMethod Algorithm="http://www.w3.org/2001/04/xmlenc#sha256"/>
        <DigestValue>5L1yPB6UW3J8XXpvwuQHab21R8cVmcA/ZMZ3iGk2h+k=</DigestValue>
      </Reference>
      <Reference URI="/xl/worksheets/sheet17.xml?ContentType=application/vnd.openxmlformats-officedocument.spreadsheetml.worksheet+xml">
        <DigestMethod Algorithm="http://www.w3.org/2001/04/xmlenc#sha256"/>
        <DigestValue>0BMss+zZijd/ywRgCFQHs7+MGPnaCWK/aqXwfD69TOI=</DigestValue>
      </Reference>
      <Reference URI="/xl/worksheets/sheet18.xml?ContentType=application/vnd.openxmlformats-officedocument.spreadsheetml.worksheet+xml">
        <DigestMethod Algorithm="http://www.w3.org/2001/04/xmlenc#sha256"/>
        <DigestValue>95bjzO4+52SAg1DdJZZMsesRkfeyUxSR9Btd2UVs/XA=</DigestValue>
      </Reference>
      <Reference URI="/xl/worksheets/sheet2.xml?ContentType=application/vnd.openxmlformats-officedocument.spreadsheetml.worksheet+xml">
        <DigestMethod Algorithm="http://www.w3.org/2001/04/xmlenc#sha256"/>
        <DigestValue>ujhrvMDKIj7GEZpNMSDMxPvD++6hMrU20Ips+7Jk+us=</DigestValue>
      </Reference>
      <Reference URI="/xl/worksheets/sheet3.xml?ContentType=application/vnd.openxmlformats-officedocument.spreadsheetml.worksheet+xml">
        <DigestMethod Algorithm="http://www.w3.org/2001/04/xmlenc#sha256"/>
        <DigestValue>Bds4ngvyAlTmIckH1ZtJlJVszIlKd6MAlrKoUG2v5f4=</DigestValue>
      </Reference>
      <Reference URI="/xl/worksheets/sheet4.xml?ContentType=application/vnd.openxmlformats-officedocument.spreadsheetml.worksheet+xml">
        <DigestMethod Algorithm="http://www.w3.org/2001/04/xmlenc#sha256"/>
        <DigestValue>IZA5QMYz4PrGMo5t7DKh5n/cMhWeF/dfGypyy4wQPvk=</DigestValue>
      </Reference>
      <Reference URI="/xl/worksheets/sheet5.xml?ContentType=application/vnd.openxmlformats-officedocument.spreadsheetml.worksheet+xml">
        <DigestMethod Algorithm="http://www.w3.org/2001/04/xmlenc#sha256"/>
        <DigestValue>NcXkDgTUYQH8anYBeK98UqmXLBLNmQ4RX+9TpbjqXo0=</DigestValue>
      </Reference>
      <Reference URI="/xl/worksheets/sheet6.xml?ContentType=application/vnd.openxmlformats-officedocument.spreadsheetml.worksheet+xml">
        <DigestMethod Algorithm="http://www.w3.org/2001/04/xmlenc#sha256"/>
        <DigestValue>8tcFpRrajzR0J8k0Q+v8WdlUxOVVrAxmd+ZbaaDTleY=</DigestValue>
      </Reference>
      <Reference URI="/xl/worksheets/sheet7.xml?ContentType=application/vnd.openxmlformats-officedocument.spreadsheetml.worksheet+xml">
        <DigestMethod Algorithm="http://www.w3.org/2001/04/xmlenc#sha256"/>
        <DigestValue>JKBO5dTGsD9UrxvRLuVMqAq5aWAvXD7F2zexVo4QLfY=</DigestValue>
      </Reference>
      <Reference URI="/xl/worksheets/sheet8.xml?ContentType=application/vnd.openxmlformats-officedocument.spreadsheetml.worksheet+xml">
        <DigestMethod Algorithm="http://www.w3.org/2001/04/xmlenc#sha256"/>
        <DigestValue>8DeoZegv5hFG0ProdXEbAD+uWf3/cDbpIrm6AEBjC/k=</DigestValue>
      </Reference>
      <Reference URI="/xl/worksheets/sheet9.xml?ContentType=application/vnd.openxmlformats-officedocument.spreadsheetml.worksheet+xml">
        <DigestMethod Algorithm="http://www.w3.org/2001/04/xmlenc#sha256"/>
        <DigestValue>DDJte4J1Xkm6Fg3FWFYURCNMivhLo/i3UTsGaVN/mv0=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2021-02-01T07:27:39Z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2021-02-01T07:27:39Z</xd:SigningTime>
          <xd:SigningCertificate>
            <xd:Cert>
              <xd:CertDigest>
                <DigestMethod Algorithm="http://www.w3.org/2001/04/xmlenc#sha256"/>
                <DigestValue>xo0tVr5JoKneii90HQ/4EzBsisyGZLpoMkvFyIypAOM=</DigestValue>
              </xd:CertDigest>
              <xd:IssuerSerial>
                <X509IssuerName>CN=NBG Class 2 INT Sub CA, DC=nbg, DC=ge</X509IssuerName>
                <X509SerialNumber>257282853795479815292868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2021-02-01T07:27:09Z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